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Me\Desktop\深浦介绍\"/>
    </mc:Choice>
  </mc:AlternateContent>
  <bookViews>
    <workbookView windowWidth="22188" windowHeight="9060"/>
  </bookViews>
  <sheets>
    <sheet name="Keyence" sheetId="13" r:id="rId1"/>
    <sheet name="Autonics Laser Displacement " sheetId="17" r:id="rId2"/>
    <sheet name="XR series" sheetId="22" r:id="rId3"/>
    <sheet name="coloe+laser keyence" sheetId="7" r:id="rId4"/>
    <sheet name="Omron photo" sheetId="12" r:id="rId5"/>
    <sheet name="Panasonic" sheetId="11" r:id="rId6"/>
    <sheet name="Schneider " sheetId="10" r:id="rId7"/>
    <sheet name="Leuze" sheetId="21" r:id="rId8"/>
    <sheet name="Sheet1" sheetId="20" state="hidden" r:id="rId9"/>
  </sheets>
  <externalReferences>
    <externalReference r:id="rId10"/>
    <externalReference r:id="rId11"/>
    <externalReference r:id="rId12"/>
  </externalReferences>
  <definedNames>
    <definedName name="_xlnm.Print_Area" localSheetId="4">'Omron photo'!$A$1:$J$40</definedName>
    <definedName name="_xlnm.Print_Area" localSheetId="6">'[1]#REF'!$B$1:$J$14</definedName>
    <definedName name="_xlnm.Print_Area" localSheetId="5">'[2]#REF'!$B$3:$J$158</definedName>
    <definedName name="_xlnm.Print_Area" localSheetId="0">'[3]#REF'!$B$1:$J$370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6" name="ID_DD45A109AFEE4002891B80C3393274E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065270" y="4902200"/>
          <a:ext cx="2026920" cy="174498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7" name="ID_3DA9E642B438454E8D3A3038F572599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065270" y="6934200"/>
          <a:ext cx="1965960" cy="16383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96" name="ID_648A408A52B34F4EB86A7405B97EB911" descr="XUM9APXBM8 -  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65600" y="3617595"/>
          <a:ext cx="1358900" cy="13862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10" name="ID_3A959A47D9104097A17E36B6771BA42C" descr="https://www.senpum.com/static/upload/image/20220601/LA-W.png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433" r="25413" b="14763"/>
        <a:stretch>
          <a:fillRect/>
        </a:stretch>
      </xdr:blipFill>
      <xdr:spPr>
        <a:xfrm>
          <a:off x="6451600" y="19227800"/>
          <a:ext cx="1326515" cy="13061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37" name="ID_FBA4D503EDD24791BEAE4C7E1FEEB382"/>
        <xdr:cNvPicPr>
          <a:picLocks noChangeAspect="1"/>
        </xdr:cNvPicPr>
      </xdr:nvPicPr>
      <xdr:blipFill>
        <a:blip r:embed="rId5"/>
        <a:srcRect l="14382" t="21270" r="29112" b="24740"/>
        <a:stretch>
          <a:fillRect/>
        </a:stretch>
      </xdr:blipFill>
      <xdr:spPr>
        <a:xfrm>
          <a:off x="6372225" y="9380220"/>
          <a:ext cx="1374775" cy="133731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6" name="ID_C5A0794FC6954285AD4B5C7015058997"/>
        <xdr:cNvPicPr>
          <a:picLocks noChangeAspect="1"/>
        </xdr:cNvPicPr>
      </xdr:nvPicPr>
      <xdr:blipFill>
        <a:blip r:embed="rId5"/>
        <a:srcRect l="14382" t="21270" r="29112" b="24740"/>
        <a:stretch>
          <a:fillRect/>
        </a:stretch>
      </xdr:blipFill>
      <xdr:spPr>
        <a:xfrm>
          <a:off x="6372860" y="10530205"/>
          <a:ext cx="1374775" cy="133731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5" name="ID_BF338B754F1B4A5DA05BEE7F3E031ADC"/>
        <xdr:cNvPicPr>
          <a:picLocks noChangeAspect="1"/>
        </xdr:cNvPicPr>
      </xdr:nvPicPr>
      <xdr:blipFill>
        <a:blip r:embed="rId5"/>
        <a:srcRect l="14382" t="21270" r="29112" b="24740"/>
        <a:stretch>
          <a:fillRect/>
        </a:stretch>
      </xdr:blipFill>
      <xdr:spPr>
        <a:xfrm>
          <a:off x="6373495" y="11818620"/>
          <a:ext cx="1374775" cy="133731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4" name="ID_ABDD5C8805254292B4D83BD9A5778747"/>
        <xdr:cNvPicPr>
          <a:picLocks noChangeAspect="1"/>
        </xdr:cNvPicPr>
      </xdr:nvPicPr>
      <xdr:blipFill>
        <a:blip r:embed="rId5"/>
        <a:srcRect l="14382" t="21270" r="29112" b="24740"/>
        <a:stretch>
          <a:fillRect/>
        </a:stretch>
      </xdr:blipFill>
      <xdr:spPr>
        <a:xfrm>
          <a:off x="6373495" y="13003530"/>
          <a:ext cx="1374775" cy="133731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7" name="ID_1D8F34573E394CD39CFCB527E57573F8" descr="IL 系列 - CMOS激光位移传感器"/>
        <xdr:cNvPicPr>
          <a:picLocks noChangeAspect="1" noChangeArrowheads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87" t="8997" r="14879" b="9688"/>
        <a:stretch>
          <a:fillRect/>
        </a:stretch>
      </xdr:blipFill>
      <xdr:spPr>
        <a:xfrm>
          <a:off x="4973955" y="12973685"/>
          <a:ext cx="1301750" cy="149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26" name="ID_73F2A5206B654A60AE93B9632EAA8762" descr="IL 系列 - CMOS激光位移传感器"/>
        <xdr:cNvPicPr>
          <a:picLocks noChangeAspect="1" noChangeArrowheads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87" t="8997" r="14879" b="9688"/>
        <a:stretch>
          <a:fillRect/>
        </a:stretch>
      </xdr:blipFill>
      <xdr:spPr>
        <a:xfrm>
          <a:off x="4973955" y="11743055"/>
          <a:ext cx="1301750" cy="149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25" name="ID_1004A071C2FE4743905180A394B1513E" descr="IL 系列 - CMOS激光位移传感器"/>
        <xdr:cNvPicPr>
          <a:picLocks noChangeAspect="1" noChangeArrowheads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87" t="8997" r="14879" b="9688"/>
        <a:stretch>
          <a:fillRect/>
        </a:stretch>
      </xdr:blipFill>
      <xdr:spPr>
        <a:xfrm>
          <a:off x="4973955" y="10512425"/>
          <a:ext cx="1301750" cy="149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24" name="ID_053AC440776040528F5F842ADC1AD377" descr="IL 系列 - CMOS激光位移传感器"/>
        <xdr:cNvPicPr>
          <a:picLocks noChangeAspect="1" noChangeArrowheads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87" t="8997" r="14879" b="9688"/>
        <a:stretch>
          <a:fillRect/>
        </a:stretch>
      </xdr:blipFill>
      <xdr:spPr>
        <a:xfrm>
          <a:off x="4973955" y="9281795"/>
          <a:ext cx="1288415" cy="149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33" name="ID_190AB391B5AA486F8387D26B41205347"/>
        <xdr:cNvPicPr>
          <a:picLocks noChangeAspect="1"/>
        </xdr:cNvPicPr>
      </xdr:nvPicPr>
      <xdr:blipFill>
        <a:blip r:embed="rId5"/>
        <a:srcRect l="14382" t="21270" r="29112" b="24740"/>
        <a:stretch>
          <a:fillRect/>
        </a:stretch>
      </xdr:blipFill>
      <xdr:spPr>
        <a:xfrm>
          <a:off x="6374130" y="14338300"/>
          <a:ext cx="1374775" cy="133731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8" name="ID_4474ED062B394ED5B7010FCE0BA0AAE0" descr="IL 系列 - CMOS激光位移传感器"/>
        <xdr:cNvPicPr>
          <a:picLocks noChangeAspect="1" noChangeArrowheads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87" t="8997" r="14879" b="9688"/>
        <a:stretch>
          <a:fillRect/>
        </a:stretch>
      </xdr:blipFill>
      <xdr:spPr>
        <a:xfrm>
          <a:off x="4973955" y="14204315"/>
          <a:ext cx="1301750" cy="149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29" name="ID_49EFADBD57B94ED6A91D3530A327AC3C" descr="IL-1000 - 放大器单元 DIN轨道安装型"/>
        <xdr:cNvPicPr>
          <a:picLocks noChangeAspect="1" noChangeArrowheads="1"/>
        </xdr:cNvPicPr>
      </xdr:nvPicPr>
      <xdr:blipFill>
        <a:blip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61255" y="15517495"/>
          <a:ext cx="1320165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30" name="ID_83BD2FC5979D474CAEDA1C876ED16775" descr="IL-1000 - 放大器单元 DIN轨道安装型"/>
        <xdr:cNvPicPr>
          <a:picLocks noChangeAspect="1" noChangeArrowheads="1"/>
        </xdr:cNvPicPr>
      </xdr:nvPicPr>
      <xdr:blipFill>
        <a:blip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61255" y="16748125"/>
          <a:ext cx="133350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31" name="ID_37025C3F7E394761B60119861DD7F806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6410325" y="17061180"/>
          <a:ext cx="1246505" cy="565785"/>
        </a:xfrm>
        <a:prstGeom prst="rect">
          <a:avLst/>
        </a:prstGeom>
      </xdr:spPr>
    </xdr:pic>
  </etc:cellImage>
  <etc:cellImage>
    <xdr:pic>
      <xdr:nvPicPr>
        <xdr:cNvPr id="32" name="ID_AF80C87EC6BB41179D3A2D6CB1AA6011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6405880" y="18162270"/>
          <a:ext cx="1332230" cy="632460"/>
        </a:xfrm>
        <a:prstGeom prst="rect">
          <a:avLst/>
        </a:prstGeom>
      </xdr:spPr>
    </xdr:pic>
  </etc:cellImage>
  <etc:cellImage>
    <xdr:pic>
      <xdr:nvPicPr>
        <xdr:cNvPr id="11" name="ID_627F967F33214AEEB133FB8E6CAA801C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6457315" y="6307455"/>
          <a:ext cx="1268095" cy="1435735"/>
        </a:xfrm>
        <a:prstGeom prst="rect">
          <a:avLst/>
        </a:prstGeom>
      </xdr:spPr>
    </xdr:pic>
  </etc:cellImage>
  <etc:cellImage>
    <xdr:pic>
      <xdr:nvPicPr>
        <xdr:cNvPr id="8" name="ID_D04A5E06F1724AAE96193B31E30ACDC1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6457315" y="4529455"/>
          <a:ext cx="1257935" cy="1435735"/>
        </a:xfrm>
        <a:prstGeom prst="rect">
          <a:avLst/>
        </a:prstGeom>
      </xdr:spPr>
    </xdr:pic>
  </etc:cellImage>
  <etc:cellImage>
    <xdr:pic>
      <xdr:nvPicPr>
        <xdr:cNvPr id="3" name="ID_B6E84F1499C24DA5B4A5A2996A800E37"/>
        <xdr:cNvPicPr>
          <a:picLocks noChangeAspect="1"/>
        </xdr:cNvPicPr>
      </xdr:nvPicPr>
      <xdr:blipFill>
        <a:blip r:embed="rId10"/>
        <a:srcRect t="6576" r="24059" b="9254"/>
        <a:stretch>
          <a:fillRect/>
        </a:stretch>
      </xdr:blipFill>
      <xdr:spPr>
        <a:xfrm>
          <a:off x="5152390" y="2900045"/>
          <a:ext cx="1013460" cy="13811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F252A53018184E4D990926FD7CB907E5" descr="446207d93804467aadef5cf900157f1d_E3Z-D61"/>
        <xdr:cNvPicPr>
          <a:picLocks noChangeAspect="1"/>
        </xdr:cNvPicPr>
      </xdr:nvPicPr>
      <xdr:blipFill>
        <a:blip r:embed="rId11"/>
        <a:srcRect l="22352" t="9533" r="22166" b="12840"/>
        <a:stretch>
          <a:fillRect/>
        </a:stretch>
      </xdr:blipFill>
      <xdr:spPr>
        <a:xfrm>
          <a:off x="5212080" y="1411605"/>
          <a:ext cx="826770" cy="1374775"/>
        </a:xfrm>
        <a:prstGeom prst="rect">
          <a:avLst/>
        </a:prstGeom>
      </xdr:spPr>
    </xdr:pic>
  </etc:cellImage>
  <etc:cellImage>
    <xdr:pic>
      <xdr:nvPicPr>
        <xdr:cNvPr id="5" name="ID_4571FE4DD0CF47D5A45C9E7C7D7D6E4E" descr="https://www.senpum.com/static/upload/image/20220324/1px-400.png"/>
        <xdr:cNvPicPr>
          <a:picLocks noChangeAspect="1" noChangeArrowheads="1"/>
        </xdr:cNvPicPr>
      </xdr:nvPicPr>
      <xdr:blipFill>
        <a:blip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27" r="23528"/>
        <a:stretch>
          <a:fillRect/>
        </a:stretch>
      </xdr:blipFill>
      <xdr:spPr>
        <a:xfrm>
          <a:off x="6592570" y="1529715"/>
          <a:ext cx="865505" cy="12458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9" name="ID_0344B16E36084DF4917DBB203B9C44E2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6096000" y="956310"/>
          <a:ext cx="1158240" cy="147066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" name="ID_9F6DC47A45F54FBA96DDC5399B57A79E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8465820" y="9933940"/>
          <a:ext cx="2606040" cy="219456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2" name="ID_1FC17C2B2EE244DAA127F8E827D2133D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8465820" y="12457430"/>
          <a:ext cx="2423160" cy="237744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<sst xmlns="http://schemas.openxmlformats.org/spreadsheetml/2006/main" count="865" uniqueCount="421">
  <si>
    <t>SENPUM Replacing KEYENCE List</t>
  </si>
  <si>
    <t>Brand</t>
  </si>
  <si>
    <t>KEYENCE</t>
  </si>
  <si>
    <t>SENPUM</t>
  </si>
  <si>
    <t>Laser sensors</t>
  </si>
  <si>
    <t>Model</t>
  </si>
  <si>
    <t>LR-ZB100N</t>
  </si>
  <si>
    <t>LA2-ZB150N</t>
  </si>
  <si>
    <t>Digital display
Detection distance 35 to 100 mm
Control output: 1 group
Red laser (660 nm); at 100 mm, about 2 × 1 mm
Detection principle: triangulation
Response time: 1.5ms/10ms/50ms switching mode</t>
  </si>
  <si>
    <t>Digital display
Detection distance: 25-150mm
Control output: 1 group
Red laser (650 nm); 100mm, about 1 x 2mm
Detection principle: triangulation
Response time: 1ms"</t>
  </si>
  <si>
    <t>LR-ZB250AN</t>
  </si>
  <si>
    <t>LA2-ZB300N</t>
  </si>
  <si>
    <t>Digital display
Detection distance 35 to 250 mm
Control output: 1 group
Red laser (660 nm); at 250 mm, about 2 × 1 mm
Detection principle: triangulation
Response time: 1.5ms/10ms/50ms switching mode</t>
  </si>
  <si>
    <t>Digital display
Detection distance: 25-300mm
Control output: 1 group
Red laser (650 nm); 100mm, about 1 x 2mm
Detection principle: triangulation
Response time: 1.5ms</t>
  </si>
  <si>
    <t>LR-ZB600N</t>
  </si>
  <si>
    <t>LA2-ZB600N</t>
  </si>
  <si>
    <t>Digital display
Detection distance 35 to 100 mm
Control output: 1 group
Red laser (660 nm); 500 mm, about φ3 mm
Detection principle: triangulation
Response time: 1.5ms/10ms/50ms switching mode</t>
  </si>
  <si>
    <t>Digital display
Detection distance: 25-600mm
Control output: 1 set
Red laser (650 nm); at 500mm, about φ 2mm
Detection principle: Triangulation
Response time: 1.5ms</t>
  </si>
  <si>
    <t>LR-T2000</t>
  </si>
  <si>
    <t>LA-TB4400DN</t>
  </si>
  <si>
    <t>Digital display
Detection distance: 60~2000mm
Control output: 2 groups
Red laser (660nm): 2m, about φ2mm
Detection principle: Time-of-flight (TOF) principle
Response time: 1 ms/10 ms/25 ms/100 ms/1000 ms Switching mode</t>
  </si>
  <si>
    <t>Detection distance: 0~4400mm
Control output: 2 groups
Red laser (650nm): 4.4m, about φ16.5mm
Detection principle: Time-of-flight principle (TOF)
Response time: 0.5 ms</t>
  </si>
  <si>
    <t>LR-T5000</t>
  </si>
  <si>
    <t>Digital display
Detection distance: 60~5000mm
Control output: 2 groups
Red laser (660nm): spot visible
Detection principle: Time-of-flight (TOF) principle
Response time: 1 ms/10 ms/25 ms/100 ms/1000 ms Switching mode</t>
  </si>
  <si>
    <t>LV-N11N</t>
  </si>
  <si>
    <t>LA-N11N</t>
  </si>
  <si>
    <t xml:space="preserve">Red and green double digital display screen
Control output: 2 groups
External inputs: 1 set
Response speed: 80 µs (HIGH SPEED) / 250 µs (FINE) / 500 µs (TURBO) / 1 ms (SUPER) / 4 ms (ULTRA) / 16 ms (MEGA) </t>
  </si>
  <si>
    <t xml:space="preserve">Red and green double digital display screen
Control output: 2 group
External inputs: 1 set
Response speed: 80 µs (HIGH SPEED) / 250 µs (FINE) / 500 µs (TURBO) / 1 ms (SUPER) / 4 ms (ULTRA) / 16 ms (MEGA) </t>
  </si>
  <si>
    <t>LV-S61</t>
  </si>
  <si>
    <t>LA-NH4500</t>
  </si>
  <si>
    <t>Light source: visible red semiconductor laser Wavelength: 655 nm
Detection distance: HSP: 0.5m
FINE:0.75m
TURBO:1m
SUPER:1.5m
ULTRA :2m
MEGA :2.5m</t>
  </si>
  <si>
    <t>Light source: visible red semiconductor laser Wavelength: 640 nm
Detection distance: HSP: 2m
MSP:2.5m
LSP:3m
SUPER:3.5m
ULTRA :4m
MEGA :4.5m</t>
  </si>
  <si>
    <t>LV-NH62</t>
  </si>
  <si>
    <t>Light source: visible red semiconductor laser Wavelength: 660 nm
Detection distance: HSP: 2m
FINE:3.5m
TURBO:5m
SUPER:6m
ULTRA :7m
MEGA :8m</t>
  </si>
  <si>
    <t>LV-S62</t>
  </si>
  <si>
    <t>LA-NS7000L</t>
  </si>
  <si>
    <t>Light source: visible red semiconductor laser Wavelength: 660 nm
Detection distance:
FINE:2.5m
TURBO:5m
SUPER:8m
ULTRA :10m
MEGA :12m</t>
  </si>
  <si>
    <t>Light source: visible red semiconductor laser Wavelength: 650 nm
Detection distance:
MSP:2.5m
LSP:4m
SUPER:4.5m
ULTRA :5m
MEGA :6m</t>
  </si>
  <si>
    <t>Color Sensor</t>
  </si>
  <si>
    <t>LR-W70</t>
  </si>
  <si>
    <t>LA-W70</t>
  </si>
  <si>
    <t>Digital display
Detection distance 30 to 70mm
Control output: 1 set
White LED: approx. 1.6 × 2.9 mm at 50 mm
Detection principle: RGB three-color principle
Response time: 200 µs/1 ms/10 ms/100 ms/500 ms Switching method</t>
  </si>
  <si>
    <t>Digital display
Detection distance: 30~70mm
Control output: 2 groups
White LED: about 1.6 × 2.9 mm at 50mm
Detection principle: RGB three-color principle
Response time: 200 µs/1 ms/10 ms/100 ms/500 ms Switching mode
RS-485 output of R, G, B color values</t>
  </si>
  <si>
    <t>LR-W500</t>
  </si>
  <si>
    <t>LA2-W500</t>
  </si>
  <si>
    <t>Digital display
Detection distance 30 to 500mm
Control output: 1 group
White LED; variable light point
At 100 mm, approx. ø3.5 mm
At 250 mm, approx. ø9 mm
At 500 mm, approx. ø18 mm
Detection principle: RGB three-color principle
Response time: 200 µs/1 ms/10 ms/100 ms/500 ms Switching mode</t>
  </si>
  <si>
    <t>Digital display
Detection distance: 30~500mm
Control output: 2 groups
White LED: approx. ø10 mm for 100 mm
300 mm, approx. ø14 mm
500 mm, approx. ø30 mm
Detection principle: RGB three-color principle
Response time: 200 µs/1 ms/10 ms/100 ms/500 ms
RS-485: Output of R, G, B color values</t>
  </si>
  <si>
    <t>Fiber Optic Sensors</t>
  </si>
  <si>
    <t>FS-N18N</t>
  </si>
  <si>
    <t>FX-520N</t>
  </si>
  <si>
    <t>Control output: 1 group
Detection principle: light quantity principle
Response time: 50μs, 250μs, 1ms, 16ms switchable
Timer function: on-delay, off-delay, single pulse trigger
Area mode: customized light output range
Installation: DIN35 rail</t>
  </si>
  <si>
    <t>Control output: 1 group
Detection principle: light quantity principle
Response time: 100μs, 250μs, 1ms, 16ms switchable
Timer function: on-delay, off-delay, single pulse trigger
Area mode: customized light output range
Installation: DIN35 rail</t>
  </si>
  <si>
    <t>FS-N41N</t>
  </si>
  <si>
    <t>FX-620AN</t>
  </si>
  <si>
    <t>Control output: 1 group
Detection principle: light quantity principle
Response time: 23μs, 50μs, 250μs, 500μs, 1ms, 4ms, 16ms, 64ms switchable
Timer function: on-delay, off-delay, single pulse trigger
Area mode: customized light output range
Installation: DIN35 rail</t>
  </si>
  <si>
    <t>Control output: 1 group
Detection principle: light quantity principle
Response time: 16μs, 17μs, 250μs, 500μs, 1ms, 2ms, 8ms switchable
Timer function: on-delay, off-delay, single pulse trigger
Area mode: customized light output range
Installation: DIN35 rail</t>
  </si>
  <si>
    <t>FU-35FA</t>
  </si>
  <si>
    <t>SP-136FA</t>
  </si>
  <si>
    <t>Size: M3
Detection configuration: coaxial
Fiber optic device length: 1m free cutting
Fiber optic device diameter: ø1.3×2
Shape: Straight
Minimum bending radius: R25
Minimum detectable object: ø0.005 mm gold wire
Ambient temperature: -40 to +70 °C</t>
  </si>
  <si>
    <t>FU-77</t>
  </si>
  <si>
    <t>SP-278</t>
  </si>
  <si>
    <t>Size: M4
Length of fiber optic unit: 2m free cutting
Fiber optic unit diameter: ø2.2
Diameter of optical axis (detection of standard objects): ø1.13 mm
Shape: Threaded
Minimum bending radius: R2
Ambient temperature: -40 to +50 °C</t>
  </si>
  <si>
    <t>Size: M4
Length of fiber optic unit: 2m free cutting
Fiber optic unit diameter: ø2.2
Diameter of optical axis (detection of standard objects): ø1.13 mm
Shape: Threaded
Minimum bending radius: R4
Ambient temperature: -40 to +50 °C</t>
  </si>
  <si>
    <t>FU-77TZ</t>
  </si>
  <si>
    <t>SP-278TZ</t>
  </si>
  <si>
    <t>Size: M4
Length of fiber optic unit: 2m free cutting
Fiber optic unit diameter: ø2.2
Diameter of optical axis (inspection standard object): ø1.13 mm
Shape: Hexagonal
Minimum bending radius: R2
Ambient temperature: -40 to +50 °C</t>
  </si>
  <si>
    <t>FU-20</t>
  </si>
  <si>
    <t>SP-121</t>
  </si>
  <si>
    <t>Size: φ3
Type: Small light spot type
Length of fiber optic unit: 50cm non-cuttable
Focal length: 5 mm
Spot diameter: φ0.1mm
Minimum bending radius: R25
Ambient temperature:-40 to +70 °C</t>
  </si>
  <si>
    <t>FU-10</t>
  </si>
  <si>
    <t>SP-111</t>
  </si>
  <si>
    <t>Size: M6
Type: Variable Spot
Length of fiber optic unit: 2m Free cutting
Focal length: 10-30mm
Fiber optic unit diameter: ø1.3×2
Ambient temperature: -40 to +70 °C</t>
  </si>
  <si>
    <t>Size: M6
Length of fiber optic unit: 2m Free cutting
Fiber optic unit diameter: ø1.3×2
Focal length: 10-30mm
Minimum bending radius: R25
Ambient temperature: -40 to +70 °C</t>
  </si>
  <si>
    <t>FU-95</t>
  </si>
  <si>
    <t>SP-196</t>
  </si>
  <si>
    <t>Type: Fiber optic unit for liquid level detection
Detection method: Pipe-mounted type
Number of optical axes: 1 mm
Length of fiber optic unit: 2m free cutting
Fiber optic unit diameter: ø1.0×2
Transparent pipe diameter: ø4~ø26
Minimum bending radius: R10 mm
Ambient temperature: -40 to +70 °C</t>
  </si>
  <si>
    <t>FU-E40</t>
  </si>
  <si>
    <t>SP-E241</t>
  </si>
  <si>
    <t>Type: Area
Optical axis diameter (detection of standard objects): 40 × 3 mm
Fiber optic unit diameter: ø2.2 × 2
Length of fiber optic unit: 2 m free cut
Minimum bending radius: R2 mm
Ambient temperature: -40 to +50 °C</t>
  </si>
  <si>
    <t>Type: Area
Optical axis diameter (detection of standard objects): 40 × 3 mm
Fiber optic unit diameter: ø2.2 × 2
Length of fiber optic unit: 2 m free cut
Minimum bending radius: R5 mm
Ambient temperature: -40 to +50 °C</t>
  </si>
  <si>
    <t>FU-E11</t>
  </si>
  <si>
    <t>SP-E212</t>
  </si>
  <si>
    <t>Type: Area
Optical axis diameter (detection of standard objects): 11 × 2 mm
Minimum detectable object: ø0.2 mm opaque body
Fiber optic unit diameter: ø2.2
Length of fiber optic unit: 2 m free cut
Minimum bending radius: R2 mm
Ambient temperature: -40 to +50 °C</t>
  </si>
  <si>
    <t>Type: Area
Optical axis diameter (detection of standard objects): 11 × 2 mm
Minimum detectable object: ø0.2 mm opaque body
Fiber optic unit diameter: ø2.2
Length of fiber optic unit: 2 m free cut
Minimum bending radius: R5 mm
Ambient temperature: -40 to +50 °C</t>
  </si>
  <si>
    <t>F-2</t>
  </si>
  <si>
    <t>P-22</t>
  </si>
  <si>
    <t>Type:Long Distance (Aperture Angle Approx. 15°)
Suitable Fiber: FU-77TZ/FU-77
Ambient temperature: -40 to +300 °C</t>
  </si>
  <si>
    <t>F-2HA</t>
  </si>
  <si>
    <t>P-12HA</t>
  </si>
  <si>
    <t>Type:Small spot lens
Focal length:7±2mm
Diameter of optical point:φ0.1mm
Suitable Fiber: FU-24X, FU-21X, FU-35FZ, FU-35FG, FU-35FA, FU-35TZ, FU-35TG
Ambient temperature: -30 to +70 °C</t>
  </si>
  <si>
    <t>Type:Small spot lens
Focal length:7±2mm
Diameter of optical point:φ0.1mm
Suitable Fiber: SP-125XSP-122X
Ambient temperature:-30 to +70 °C</t>
  </si>
  <si>
    <t>F-3HA</t>
  </si>
  <si>
    <t>P-13HA</t>
  </si>
  <si>
    <t>Type: Parallel light lens
Spot diameter: φ4 mm (at focal lengths from 0 to 20 mm)
Suitable Fiber: FU-35FZ, FU-35FG, FU-35FA, FU-35TZ, FU-35TG
Ambient temperature: -30 to +70 °C</t>
  </si>
  <si>
    <t>Type: Parallel light lens
Diameter of optical point: φ4 mm (at 0 to 20mm)
Focal length: 7±2mm
Suitable Fiber: FU-35FZ, FU-35FG, FU-35FA, FU-35TZ, FU-35TG
Ambient temperature: -30 to +70 °C</t>
  </si>
  <si>
    <t>F-4HA</t>
  </si>
  <si>
    <t>P-14HA</t>
  </si>
  <si>
    <t>Type:Small Spot
Focal length:15±2 mm
Diameter of light spot:φ0.5mm
Suitable Fiber: FU-35FZ, FU-35FG, FU-35FA, FU-35TZ, FU-35TG
Ambient temperature: -30 to +70 °C</t>
  </si>
  <si>
    <t>Type:Small Spot
Focal length:15±2 mm
Diameter of light spot:φ0.5mm
Suitable Fiber: SP-136FZ, SP-136FA, SP-136TZ
Ambient temperature: -30 to +70 °C</t>
  </si>
  <si>
    <t>F-5HA</t>
  </si>
  <si>
    <t>P-15HA</t>
  </si>
  <si>
    <t>Type:Side view variable spot lens
Focal length:8-30 mm
Spot Diameter:φ5-φ3mm
Suitable Fiber: FU-35FZ, FU-35FG, FU-35FA
Ambient temperature: -30 to +70 °C</t>
  </si>
  <si>
    <t>Type:Side view variable spot lens
Focal length:8-30 mm
Spot Diameter:φ5-φ3mm
Suitable Fiber: SP-136FZ, SP-136FA, SP-136FG
Ambient temperature: -30 to +70 °C</t>
  </si>
  <si>
    <t>F-6HA</t>
  </si>
  <si>
    <t>P-16HA</t>
  </si>
  <si>
    <t>Type:Small Spot Lens
Focal length:35±3 mm
Spot diameter:φ1mm Fiber optic element:FU-21X
Spot diameter: φ2mm Fiber optic element: FU-35FZ, FU-35FG, FU-35FA, FU-35TZ
Ambient temperature: -30 to +70 °C</t>
  </si>
  <si>
    <t>Type:Small Spot Lens
Focal length:35±3 mm
Spot diameter:φ1mm with fiber optic element:SP-122X
Spot diameter: φ2mm Fiber optic element: SP-136FZ, SP-136FA, SP-136FG, SP-136TZ
Ambient temperature: -30 to +70 °C</t>
  </si>
  <si>
    <t>Photoelectric sensors</t>
  </si>
  <si>
    <t>PZ-G51EN</t>
  </si>
  <si>
    <t>PK-LD15MN</t>
  </si>
  <si>
    <t>Type: Transmissive Standard (Counter)
Light Source:Red LED
Detection distance:20m
Response time:0.5ms
Output Type:NPN
Control output: 1 set
Sensitivity adjustment: 1-turn knob adjuster (230°)</t>
  </si>
  <si>
    <t>Type: Transmissive Standard (Counter)
Light Source:Red LED
Detection distance: 15m
Response time: 1 ms
Output type:NPN
Control output: 1 set
Sensitivity adjustment: Screwdriver adjustment setting: Single-turn potentiometer</t>
  </si>
  <si>
    <t xml:space="preserve"> PZ-G41EN</t>
  </si>
  <si>
    <t>PK-LB100N</t>
  </si>
  <si>
    <t>Type:Reflective
Light source: Red LED
Detection distance: 1 m (when detecting 30 x 30 cm white paper)
Response time: 0.5ms
Output type: NPN
Control output: 1 set
Sensitivity adjustment: 1-turn knob adjuster (230°)</t>
  </si>
  <si>
    <t>Type:Reflective
Light source: Red LED
Detection distance: 1 m (when detecting 30 x 30 cm white paper)
Response time: 1ms
Output type: NPN
Control output: 1 set
Sensitivity adjustment: Screwdriver adjustment setting: Single-turn potentiometer</t>
  </si>
  <si>
    <t>PZ-G61EN</t>
  </si>
  <si>
    <t>PK-LR300N</t>
  </si>
  <si>
    <t>Type:Retro-reflective
Light Source:Red LED
Detection distance:0.1-4.2 m 
Response time:0.5ms
Output type:NPN
Control output: 1 set
Sensitivity adjustment: 1-turn knob adjuster (230°)</t>
  </si>
  <si>
    <t>Type:Reflective
Light Source:Red LED
Detection distance:3 m 
Response time:1ms
Output type:NPN
Control output: 1 set
Sensitivity adjustment: Screwdriver adjustment setting: Single-turn potentiometer</t>
  </si>
  <si>
    <t>PZ-G102EN</t>
  </si>
  <si>
    <t>PX-441N</t>
  </si>
  <si>
    <t>Type:Reflective (background suppression type)
Light source: Red LED
Detection distance: 5 to 45 mm
Response time:0.5ms
Output Type:NPN
Control output: 1 set
Sensitivity adjustment: 1-turn knob adjuster (230°)</t>
  </si>
  <si>
    <t>Type:Reflective (background suppression type)
Light source:Red LED
Detection distance:5-100 mm
Response time:1ms
Output type:NPN
Control output: 1 set
Sensitivity Adjustment: Screwdriver Adjustment Setting: Single-turn potentiometer</t>
  </si>
  <si>
    <t>PX-442N</t>
  </si>
  <si>
    <t>Type:Reflective
Light Source:Red LED
Detection distance:200 mm
Response time:0.5ms
Output type:NPN
Control output: 1 set
Sensitivity adjustment: 1-turn knob adjuster (230°)</t>
  </si>
  <si>
    <t>Type:Reflective (background suppression type)
Light source:Red LED
Detection distance:20-300 mm
Response time:1ms
Output type:NPN
Control output: 1 set
Sensitivity Adjustment: Screwdriver Adjustment Setting: Single-turn potentiometer</t>
  </si>
  <si>
    <t>Laser Displacement Sensor</t>
  </si>
  <si>
    <t>IL-030</t>
  </si>
  <si>
    <t>LM-030</t>
  </si>
  <si>
    <t>Light source: Red semiconductor laser Wavelength: 655 nm (visible)
Spot size: approx. 200 × 750 µm
Measuring distance: 20 to 45 mm
Accuracy: ±25 µm
Repeatability: 1 µm
Sampling period: 0.33/1/2/5 ms 
Control outputs: 3 groups</t>
  </si>
  <si>
    <t>IL-065</t>
  </si>
  <si>
    <t>LM-065</t>
  </si>
  <si>
    <t>Light source: Red semiconductor laser Wavelength: 655 nm (visible)
Spot size: approx. 550 × 1750 µm
Measuring distance: 55 to 105 mm
Accuracy: ±50 µm
Repeatability: 2 µm
Sampling period: 0.33/1/2/5 ms</t>
  </si>
  <si>
    <t>IL-100</t>
  </si>
  <si>
    <t>LM-100</t>
  </si>
  <si>
    <t xml:space="preserve">Light source: Red semiconductor laser Wavelength: 655 nm (visible)
Spot size: approx. 400 × 1350 µm
Measuring distance: 75 to 130 mm
Accuracy: ±82.5 µm
Repeatability: 4 µm
Sampling period: 0.33/1/2/5 ms </t>
  </si>
  <si>
    <t>IL-300</t>
  </si>
  <si>
    <t>LM-300</t>
  </si>
  <si>
    <t xml:space="preserve">Light source: Red semiconductor laser Wavelength: 655 nm (visible)
Spot size: approx. ø0.5 mm
Measuring distance: 160 to 450 mm
Accuracy: ±0.725 m
Repeatability: 30 μm
Sampling period: 0.33/1/2/5 ms </t>
  </si>
  <si>
    <t xml:space="preserve">Light source: Red semiconductor laser Wavelength: 655 nm (visible light)
Spot size: Approx. φ0.5mm
Measuring distance: 160 to 450 mm
Accuracy: 160 to 440 mm: ±0.25% F.S.
Repeatability: 30μm
Sampling period: 0.33/1/2/5 ms </t>
  </si>
  <si>
    <t>IL-600</t>
  </si>
  <si>
    <t>LM-600</t>
  </si>
  <si>
    <t xml:space="preserve">Light source: Red semiconductor laser Wavelength: 655 nm (visible)
Spot size: approx. ø1.6 mm
Measuring distance: 200 to 1000 m
Accuracy: ±4 mm
Repeatability: 50μm
Sampling period: 0.33/1/2/5 ms </t>
  </si>
  <si>
    <t xml:space="preserve">Light source: Red semiconductor laser Wavelength: 655 nm (visible light)
Spot size: Approx. 2x10mm (at a distance of 500 or closer)
Accuracy: 200~600mm:±0.25%F.S
600~1000:mm±0.5%F.S
Repeatability: 50μm
Sampling period: 0.33/1/2/5 ms </t>
  </si>
  <si>
    <t>IL-1000</t>
  </si>
  <si>
    <t>LM-1000N</t>
  </si>
  <si>
    <t>Type: DIN rail mounted
Main module
Minimum display unit: IL-S025/IL-030: 1 µm
IL-S065/IL-065/IL-100: 2 µm
IL-300: 10 µm, IL-600: 50 µm
Analog voltage output: ±5V, 1-5V, 0-5V 
Analog current output: 4-20 mA 
Control outputs: 3 groups</t>
  </si>
  <si>
    <t>Type: DIN rail mounted
Main Module
Minimum display unit:
LM-100: 2 µm
LM-300: 10 µm, LM-600: 50 µm
Analog voltage outputs: ±5 V, 1-5 V, 0-5 V 
Analog current output: 4-20 mA 
Control outputs: 3 groups</t>
  </si>
  <si>
    <t>IL-1050</t>
  </si>
  <si>
    <t>LM-1050N</t>
  </si>
  <si>
    <t>Type: DIN rail mounted
Extension module
Minimum display unit: IL-S025/IL-030: 1 µm
IL-S065/IL-065/IL-100: 2 µm
IL-300: 10 µm, IL-600: 50 µm
Analog voltage output: ±5V, 1-5V, 0-5V 
Analog current output: 4-20 mA 
Control outputs: 3 groups</t>
  </si>
  <si>
    <t>Contact Displacement Sensors</t>
  </si>
  <si>
    <t>GT2-P12</t>
  </si>
  <si>
    <t>MT1-P12</t>
  </si>
  <si>
    <t>Type: spring-loaded
Range: 12mm
Accuracy: ±2μm
Resolution: 0.5μm
Detection system: Scale pulse system II, absolute type 
Sampling period: 4ms
Mechanical response: 10Hz
Usage times: 200 million times</t>
  </si>
  <si>
    <t>Type: spring-loaded
Range: 12mm
Accuracy: ±2μm
Resolution: 0.5μm
Detection system: Scale absolute type 
Mechanical response: 10Hz 
Usage times: 210 million times</t>
  </si>
  <si>
    <t>GT2-P12K</t>
  </si>
  <si>
    <t>MT1-P12K</t>
  </si>
  <si>
    <t>Type: spring-loaded
Range: 12mm
Accuracy: ±1μm
Resolution: 0.1μm
Detection system: Scale pulse system II, absolute type 
Sampling period: 4ms
Mechanical response: 10Hz
Usage times: 200 million times</t>
  </si>
  <si>
    <t>Type: spring-loaded
Range: 12mm
Accuracy: ±1.0μm
Resolution: 0.1μm
Detection system: Scale absolute type 
Mechanical response: 10Hz 
Usage times: 210 million times</t>
  </si>
  <si>
    <t xml:space="preserve"> GT2-PA12K</t>
  </si>
  <si>
    <t>MT1-PA12K</t>
  </si>
  <si>
    <t>Type: Cylinder type
Range: 12mm
Accuracy: ±1μm; Resolution: 0.1μm
Detection System: Scale Pulse System II, Absolute Type 
Operating pressure range: 0.24 to 0.26 MPa
Usage times: 200 million times</t>
  </si>
  <si>
    <t>Type: Pneumatic
Measuring range: 12mm
Accuracy: ±1.0μm; Resolution: 0.1μm
Detection system: Scale absolute type
Operating pressure range:  0.24 to 0.26 MPa
Usage times: 210 million times</t>
  </si>
  <si>
    <t>GT2-71N</t>
  </si>
  <si>
    <t>MT1-71AN</t>
  </si>
  <si>
    <t xml:space="preserve">Main controller
Output type: NPN output
Display resolution: 0.1 μm
Control outputs: 5 groups
Mounting type: DIN rail mounting
Response time: hsp(3)/5/10/100/500/1,000 ms
</t>
  </si>
  <si>
    <t>Main controller
Output type: NPN output
Display resolution: 0.1 μm
Control outputs: 3 groups
Mounting: DIN rail mounting
Response time: 200μs</t>
  </si>
  <si>
    <t>GT2-72N</t>
  </si>
  <si>
    <t>MT1-71AMN</t>
  </si>
  <si>
    <t xml:space="preserve">Expansion Controller
Output type: NPN output
Display resolution: 0.1 μm
Control outputs: 5 groups
Mounting: DIN rail mounting
Response time: hsp(3)/5/10/100/500/1,000 ms
</t>
  </si>
  <si>
    <t>Expansion Controller
Output type: NPN output
Display resolution: 0.1 μm
Control outputs: 3 groups
Mounting: DIN rail mounting
Response time: 200μs</t>
  </si>
  <si>
    <t xml:space="preserve"> GT2-H10</t>
  </si>
  <si>
    <t>MT1-H12</t>
  </si>
  <si>
    <t>Type: Spring type
Measuring range: 10mm
Repeatability: 1μm
Resolution: 1μm
Detection system: Scale pulse system II, absolute type 
Usage times: 10 million times</t>
  </si>
  <si>
    <t>Type: Spring type
Range: 12mm
Accuracy: ±5μm
Repeatability: 0.5μm
Resolution: 0.5μm
Detection system: Scale absolute type
Usage times: 10 million times</t>
  </si>
  <si>
    <t xml:space="preserve"> GT2-H22</t>
  </si>
  <si>
    <t>MT1-H22</t>
  </si>
  <si>
    <t>Type: Spring type
Measuring range: 22mm
Repeatability: 8μm
Resolution: 1μm
Detection system: Scale pulse system II, absolute type 
Usage times: 10 million times</t>
  </si>
  <si>
    <t>Type: Spring type
Range: 22mm
Accuracy: ±5μm
Repeatability: 0.5μm
Resolution: 0.5μm
Detection system: Scale absolute type
Usage times: 10 million times</t>
  </si>
  <si>
    <t>GT2-71A</t>
  </si>
  <si>
    <t>Main controller
Output type: NPN output
Display resolution: 1 μm
Analog output: analog current, analog voltage
Control outputs: 5 groups
Mounting: DIN rail mounting
Response time: hsp (1.5 ms), 5 ms, 10 ms, 100 ms, 500 ms, 1 s, 5 s</t>
  </si>
  <si>
    <t>Main controller
Output type: NPN output
Display resolution: 0.1 μm
Analog output: analog current, analog voltage
Control outputs: 5 groups
Mounting: DIN rail mounting
Response time: hsp (1.5 ms), 5 ms, 10 ms, 100 ms, 500 ms, 1 s, 5 s</t>
  </si>
  <si>
    <t>G2T-72A</t>
  </si>
  <si>
    <t>Expansion Controller
Output type: NPN output
Display resolution: 1 μm
Control outputs: 5 groups
Mounting: DIN rail mounting
Response time: hsp (1.5 ms), 5 ms, 10 ms, 100 ms, 500 ms, 1 s, 5 s</t>
  </si>
  <si>
    <t>Expansion Controller
Output type: NPN output
Display resolution: 0.1 μm
Control outputs: 5 groups
Mounting: DIN rail mounting
Response time: hsp (1.5 ms), 5 ms, 10 ms, 100 ms, 500 ms, 1 s, 5 s</t>
  </si>
  <si>
    <t>SENPUM sensors &amp; KEYENCE &amp; Autonicis      (Laser displacement)</t>
  </si>
  <si>
    <t>Typology</t>
  </si>
  <si>
    <t>Brand: Keyence</t>
  </si>
  <si>
    <t>Brand: SENPUM</t>
  </si>
  <si>
    <t>Brand: Autonicis</t>
  </si>
  <si>
    <t>BD-030</t>
  </si>
  <si>
    <t>Light source: Red semiconductor laser Wavelength: 655 nm (visible)
Spot size: approx. 200 × 750 µm
Measuring distance: 20 to 45 mm
Accuracy: ±5 µm
Repeatability: 1 µm
Sampling period: 0.33/1/2/5 ms 
Control outputs: 3 groups</t>
  </si>
  <si>
    <t>Light source: Red semiconductor laser 
Wavelength: /
Spot size: approx. 240 × 660 µm
Measuring distance: 20 to 40 mm
Accuracy: ±5 µm
Repeatability: 1 µm
Sampling period:/
outputs: 3 groups</t>
  </si>
  <si>
    <t>BD-065</t>
  </si>
  <si>
    <t>Light source: Red semiconductor laser Wavelength: 655 nm (visible)
Spot size: approx. 550 × 1750 µm
Measuring distance: 55 to 105 mm
Accuracy: ±10 µm
Repeatability: 2 µm
Sampling period: 0.33/1/2/5 ms</t>
  </si>
  <si>
    <t>Light source: Red semiconductor laser Wavelength: /
Spot size: approx. 290 × 1280 µm
Measuring distance: 55 to 105 mm
Accuracy: ±10 µm
Repeatability: 2 µm
Sampling period:/
outputs: 3 groups</t>
  </si>
  <si>
    <t>BD-100</t>
  </si>
  <si>
    <t xml:space="preserve">Light source: Red semiconductor laser Wavelength: 655 nm (visible)
Spot size: approx. 400 × 1350 µm
Measuring distance: 75 to 130 mm
Accuracy: ±30 µm
Repeatability: 4 µm
Sampling period: 0.33/1/2/5 ms </t>
  </si>
  <si>
    <t>Light source: Red semiconductor laser Wavelength: /
Spot size: approx. 410 × 1330 µm
Measuring distance: 75 to 130 mm
Accuracy: ±30 µm
Repeatability: 4 µm
Sampling period:/
outputs: 3 groups</t>
  </si>
  <si>
    <t>BD-300</t>
  </si>
  <si>
    <t>Light source: Red semiconductor laser Wavelength: /
Spot size: Approx. φ0.5mm
Measuring distance: 160 to 450 mm
Accuracy: 160 to 440 mm: ±0.25% F.S.
Repeatability: 30μm
Sampling period:/
outputs: 3 groups</t>
  </si>
  <si>
    <t>BD-600</t>
  </si>
  <si>
    <t>Light source: Red semiconductor laser Wavelength: 655 nm (visible light)
Spot size: Approx. 2x10mm (at a distance of 500 or closer)
Accuracy: 200~600mm:±0.25%F.S
600~1000:mm±0.5%F.S
Repeatability: 40μm
Sampling period:/
outputs: 3 groups</t>
  </si>
  <si>
    <t>BD-A1</t>
  </si>
  <si>
    <t>Type: Amplifier Unit
Main Module:
Communication Protocol:Modbus RTU
Connection type: RS-232C,RS-485
Communication speed:9600,19200,38400,115200 bps (default)
Analog voltage outputs: /
Analog current output: /
Control outputs: 3 groups</t>
  </si>
  <si>
    <t>BD-CRS</t>
  </si>
  <si>
    <t>Type: DIN rail mounted
Main Module
Communication Protocol:Modbus RTU 
Connection type:RS-232C,RS-485
Communication speed:9600,19200,38400,115200 bps (default)
Analog voltage outputs: /
Analog current output: /
Control outputs: 3 groups</t>
  </si>
  <si>
    <t>SR-1000</t>
  </si>
  <si>
    <t>Number of pixels:  1280 × 1024 pixels
Focus: Autofocus*1
Light source: High intensity red LED
Supported symbol:2D code:
QR, MicroQR, DataMatrix (ECC200), GS1 DataMatrix, PDF417, Micro PDF417, GS1 Composite (CC-A, CC-B, CC-C)
Barcode:
CODE39, ITF, 2of5 (Industrial 2of5), COOP 2of5, NW-7 (Codabar), CODE128,
GS1-128, GS1 DataBar, CODE93, JAN/EAN/UPC,
Trioptic CODE39, CODE39 Full ASCII, Pharmacode
Minimum resolution:  0.082 mm 0.003"
Supported protocol:  
TCP/IP, SNTP, FTP, BOOTP, MC Protocol, Omron PLC link, KV STUDIO, EtherNet/IP™, PROFINET
Communication standard: RS-232C compliant
Enclosure rating: IP65</t>
  </si>
  <si>
    <t>XR-1000L</t>
  </si>
  <si>
    <r>
      <rPr>
        <b/>
        <sz val="10"/>
        <color theme="1"/>
        <rFont val="Calibri"/>
        <charset val="134"/>
      </rPr>
      <t>Number of pixels:  1280 × 800 pixels
Focus:</t>
    </r>
    <r>
      <rPr>
        <b/>
        <sz val="10"/>
        <color rgb="FFFF0000"/>
        <rFont val="Calibri"/>
        <charset val="134"/>
      </rPr>
      <t xml:space="preserve"> NO Autofocus*1</t>
    </r>
    <r>
      <rPr>
        <b/>
        <sz val="10"/>
        <color theme="1"/>
        <rFont val="Calibri"/>
        <charset val="134"/>
      </rPr>
      <t xml:space="preserve">
Light source: High intensity red LED
Supported symbol: Bar code:UPC, EAN, lAN, Code 128, Code 39, Code 93, Interleaved 2 of 5, industrial 2 of 5
QR code: QR Code, PDF 417. data matrix, aztec.
Minimum resolution: </t>
    </r>
    <r>
      <rPr>
        <b/>
        <sz val="10"/>
        <color rgb="FFFF0000"/>
        <rFont val="Calibri"/>
        <charset val="134"/>
      </rPr>
      <t>1D: 0.13mm(5.11mil) 2D:0.27mm(10.62mil)</t>
    </r>
    <r>
      <rPr>
        <b/>
        <sz val="10"/>
        <color theme="1"/>
        <rFont val="Calibri"/>
        <charset val="134"/>
      </rPr>
      <t xml:space="preserve">
Supported protocol:  </t>
    </r>
    <r>
      <rPr>
        <b/>
        <sz val="10"/>
        <color rgb="FFFF0000"/>
        <rFont val="Calibri"/>
        <charset val="134"/>
      </rPr>
      <t>TCP/IP, RS-232</t>
    </r>
    <r>
      <rPr>
        <b/>
        <sz val="10"/>
        <color theme="1"/>
        <rFont val="Calibri"/>
        <charset val="134"/>
      </rPr>
      <t xml:space="preserve">
Communication standard: RS-232C compliant
Enclosure rating:</t>
    </r>
    <r>
      <rPr>
        <b/>
        <sz val="10"/>
        <color rgb="FFFF0000"/>
        <rFont val="Calibri"/>
        <charset val="134"/>
      </rPr>
      <t xml:space="preserve"> IP54</t>
    </r>
    <r>
      <rPr>
        <b/>
        <sz val="10"/>
        <color theme="1"/>
        <rFont val="Calibri"/>
        <charset val="134"/>
      </rPr>
      <t xml:space="preserve">
SIZE(L*W*H mm): </t>
    </r>
    <r>
      <rPr>
        <b/>
        <sz val="10"/>
        <color rgb="FFFF0000"/>
        <rFont val="Calibri"/>
        <charset val="134"/>
      </rPr>
      <t>45*25*48</t>
    </r>
  </si>
  <si>
    <t>XR-1500L</t>
  </si>
  <si>
    <r>
      <rPr>
        <b/>
        <sz val="10"/>
        <color theme="1"/>
        <rFont val="Calibri"/>
        <charset val="134"/>
      </rPr>
      <t>Number of pixels:  1280 × 800 pixels
Focus:</t>
    </r>
    <r>
      <rPr>
        <b/>
        <sz val="10"/>
        <color rgb="FFFF0000"/>
        <rFont val="Calibri"/>
        <charset val="134"/>
      </rPr>
      <t xml:space="preserve"> </t>
    </r>
    <r>
      <rPr>
        <b/>
        <sz val="10"/>
        <color theme="1"/>
        <rFont val="Calibri"/>
        <charset val="134"/>
      </rPr>
      <t>Autofocus*1
Light source: High intensity red LED
Supported symbol: 1D:PDF 417, MicroPDF417, DataMatrix, Maxicode, QR code, MicroQR, Aztec, Hanxin, Vericode, etc.
2D: Code 128, Code 39, Code 93, Code 11, interleaved 2 of 5, Codabar, GS1 DataBar, UPC, EAN etc
Minimum resolution: .</t>
    </r>
    <r>
      <rPr>
        <b/>
        <sz val="10"/>
        <color rgb="FFFF0000"/>
        <rFont val="Calibri"/>
        <charset val="134"/>
      </rPr>
      <t>0.05mm</t>
    </r>
    <r>
      <rPr>
        <b/>
        <sz val="10"/>
        <color theme="1"/>
        <rFont val="Calibri"/>
        <charset val="134"/>
      </rPr>
      <t xml:space="preserve">
</t>
    </r>
    <r>
      <rPr>
        <b/>
        <sz val="10"/>
        <color rgb="FFFF0000"/>
        <rFont val="Calibri"/>
        <charset val="134"/>
      </rPr>
      <t>Supported protocol</t>
    </r>
    <r>
      <rPr>
        <b/>
        <sz val="10"/>
        <color theme="1"/>
        <rFont val="Calibri"/>
        <charset val="134"/>
      </rPr>
      <t xml:space="preserve">:  Supports multiple ROI area decoding
RS232C, supports no protocol, ModBus RTU protocol
10/100 baseT, supports TCP/IP, Modbus TCP, EthernetIP and other protocols
Enclosure rating: IP65
SIZE(L*W*H mm): </t>
    </r>
    <r>
      <rPr>
        <b/>
        <sz val="10"/>
        <color rgb="FFFF0000"/>
        <rFont val="Calibri"/>
        <charset val="134"/>
      </rPr>
      <t>73.84*27*52.5
Reading distance (mm): 80-600
Field of view: horizontal 18°</t>
    </r>
  </si>
  <si>
    <t>XR-1500S</t>
  </si>
  <si>
    <r>
      <rPr>
        <b/>
        <sz val="10"/>
        <color theme="1"/>
        <rFont val="Calibri"/>
        <charset val="134"/>
      </rPr>
      <t>Number of pixels:  1280 × 800 pixels
Focus:</t>
    </r>
    <r>
      <rPr>
        <b/>
        <sz val="10"/>
        <color rgb="FFFF0000"/>
        <rFont val="Calibri"/>
        <charset val="134"/>
      </rPr>
      <t xml:space="preserve"> </t>
    </r>
    <r>
      <rPr>
        <b/>
        <sz val="10"/>
        <color theme="1"/>
        <rFont val="Calibri"/>
        <charset val="134"/>
      </rPr>
      <t>Autofocus*1
Light source: High intensity red LED
Supported symbol: 1D:PDF 417, MicroPDF417, DataMatrix, Maxicode, QR code, MicroQR, Aztec, Hanxin, Vericode, etc.
2D: Code 128, Code 39, Code 93, Code 11, interleaved 2 of 5, Codabar, GS1 DataBar, UPC, EAN etc
Minimum resolution: .</t>
    </r>
    <r>
      <rPr>
        <b/>
        <sz val="10"/>
        <color rgb="FFFF0000"/>
        <rFont val="Calibri"/>
        <charset val="134"/>
      </rPr>
      <t>0.08mm</t>
    </r>
    <r>
      <rPr>
        <b/>
        <sz val="10"/>
        <color theme="1"/>
        <rFont val="Calibri"/>
        <charset val="134"/>
      </rPr>
      <t xml:space="preserve">
</t>
    </r>
    <r>
      <rPr>
        <b/>
        <sz val="10"/>
        <color rgb="FFFF0000"/>
        <rFont val="Calibri"/>
        <charset val="134"/>
      </rPr>
      <t>Supported protocol</t>
    </r>
    <r>
      <rPr>
        <b/>
        <sz val="10"/>
        <color theme="1"/>
        <rFont val="Calibri"/>
        <charset val="134"/>
      </rPr>
      <t>:  Supports multiple ROI area decoding
RS232C, supports no protocol, ModBus RTU protocol
10/100 baseT, supports TCP/IP, Modbus TCP, EthernetIP and other protocols
Enclosure rating: IP65
SIZE(L*W*H mm): 59*27*52.5</t>
    </r>
    <r>
      <rPr>
        <b/>
        <sz val="10"/>
        <color rgb="FFFF0000"/>
        <rFont val="Calibri"/>
        <charset val="134"/>
      </rPr>
      <t xml:space="preserve">
Reading distance (mm): 50-350
Field of view: horizontal 35°</t>
    </r>
  </si>
  <si>
    <t>OW-XR3000</t>
  </si>
  <si>
    <t>SENPUM vs. KEYENCE Sensor</t>
  </si>
  <si>
    <t>Brand: KEYENCE</t>
  </si>
  <si>
    <t>LR-W</t>
  </si>
  <si>
    <t>Series Name</t>
  </si>
  <si>
    <t>LA2-W</t>
  </si>
  <si>
    <t>photograph</t>
  </si>
  <si>
    <t>model number</t>
  </si>
  <si>
    <t>LA2-W70</t>
  </si>
  <si>
    <t>30~70mm</t>
  </si>
  <si>
    <t>Detection distance</t>
  </si>
  <si>
    <t>1 group</t>
  </si>
  <si>
    <t>control output</t>
  </si>
  <si>
    <t>2 groups</t>
  </si>
  <si>
    <t>white LED</t>
  </si>
  <si>
    <t>light source</t>
  </si>
  <si>
    <t>Approx. 1.6 × 2.9 mm (at 50 mm)</t>
  </si>
  <si>
    <t>Spot size</t>
  </si>
  <si>
    <t>able fulfill (conditions or requirements)</t>
  </si>
  <si>
    <t>digital display</t>
  </si>
  <si>
    <t>RGB three-color principle</t>
  </si>
  <si>
    <t>Detection Principle</t>
  </si>
  <si>
    <t>not have</t>
  </si>
  <si>
    <t>RS-485</t>
  </si>
  <si>
    <t>Yes, can output RGB values</t>
  </si>
  <si>
    <t>External Teaching</t>
  </si>
  <si>
    <t>30~500mm</t>
  </si>
  <si>
    <t>Variable light point
Approx. ø3.5 mm at 100 mm
250 mm, approx. ø9 mm
At 500 mm, approx. ø18 mm</t>
  </si>
  <si>
    <t>Approx. ø30mm
(at 500mm)</t>
  </si>
  <si>
    <t>LR-Z</t>
  </si>
  <si>
    <t>LA2-ZB</t>
  </si>
  <si>
    <t>35~100 mm</t>
  </si>
  <si>
    <t>25~100mm</t>
  </si>
  <si>
    <t>Red laser (660 nm)</t>
  </si>
  <si>
    <t>Red laser (650nm)</t>
  </si>
  <si>
    <t>Approx. 2 × 1 mm at 100 mm</t>
  </si>
  <si>
    <t>Approx. 1 x 2mm at 100mm</t>
  </si>
  <si>
    <t>triangulation</t>
  </si>
  <si>
    <t>20°</t>
  </si>
  <si>
    <t>Maximum tilt detection angle
(glossy surface)</t>
  </si>
  <si>
    <t>45°</t>
  </si>
  <si>
    <t>Clamping function</t>
  </si>
  <si>
    <t>35 to 50 mm: 1.5 mm
50 to 100 mm: 3 mm</t>
  </si>
  <si>
    <t>Standardized test bandwidth</t>
  </si>
  <si>
    <t>25-50mm: 1.2mm
50-80mm: 1.8mm
80-110mm: 2.4mm
110-150mm: 3.6mm</t>
  </si>
  <si>
    <t>35~250 mm</t>
  </si>
  <si>
    <t>25~300mm</t>
  </si>
  <si>
    <t>Approx. 2.4 × 1.2 mm at 250 mm</t>
  </si>
  <si>
    <t>35 to 180 mm: 9 mm
180 to 250 mm: 25 mm</t>
  </si>
  <si>
    <t>25-60mm: 4.5mm
 60-100mm: 6mm
 100-200mm: 12mm
 200-300mm: 24mm</t>
  </si>
  <si>
    <t>LR-ZH500N</t>
  </si>
  <si>
    <t>35~500 mm</t>
  </si>
  <si>
    <t>25~600mm</t>
  </si>
  <si>
    <t>Approx. ø3 mm at 500 mm</t>
  </si>
  <si>
    <t>500mm, about Ф2mm</t>
  </si>
  <si>
    <t>35 to 180 mm: 9 mm
180 to 300 mm: 25 mm
300 to 400 mm: 40 mm
400 to 500 mm: 50 mm</t>
  </si>
  <si>
    <t>25-60mm: 4.5mm
 60-100mm: 6mm
 100-200mm: 12mm
 200-300mm: 24mm
300-380mm: 30mm</t>
  </si>
  <si>
    <t>LR-T</t>
  </si>
  <si>
    <t>LA-ZH</t>
  </si>
  <si>
    <t>LA-ZH1200NP</t>
  </si>
  <si>
    <t>60~2000 mm</t>
  </si>
  <si>
    <t>150~1200mm</t>
  </si>
  <si>
    <t>Red laser (655nm)</t>
  </si>
  <si>
    <t>Approx. 4 mm</t>
  </si>
  <si>
    <t>600mm, about Ф2mm
At 1200mm, about Ф3.5mm</t>
  </si>
  <si>
    <t>Time-of-flight (TOF) principle</t>
  </si>
  <si>
    <t>With, throw light stop, tuning, datum update</t>
  </si>
  <si>
    <t>external input</t>
  </si>
  <si>
    <t>Availability, light throw stop</t>
  </si>
  <si>
    <t>Lead wire type, connector type</t>
  </si>
  <si>
    <t>outlet</t>
  </si>
  <si>
    <t>wire-based</t>
  </si>
  <si>
    <t>NPN/PNP switching</t>
  </si>
  <si>
    <t>LA-T</t>
  </si>
  <si>
    <t>60~5000 mm</t>
  </si>
  <si>
    <t>0~4000mm</t>
  </si>
  <si>
    <t>Approx. φ16.5mm</t>
  </si>
  <si>
    <t>SENPUM sensors--- Omron sensors （Photoelectric）</t>
  </si>
  <si>
    <t>Brand: Omron</t>
  </si>
  <si>
    <t>E3Z-D61</t>
  </si>
  <si>
    <t>Detection type: Reflective
Output type: NPN
Output type: normally open/normally closed switchable
Detection distance: 10-100mm
Light source: infrared light
Mounting hole spacing: 25.4mm
Hole diameter: M3xP0.5</t>
  </si>
  <si>
    <t>Detection type: Reflective
Output type: NPN
Output type: normally open/normally closed switchable
Detection distance: 10-100mm
Light source: Red LED, 50mm, φ2mm
Mounting hole spacing: 25.4mm
Hole diameter: M3xP0.5</t>
  </si>
  <si>
    <t>E3Z-LS61</t>
  </si>
  <si>
    <t>Detection type: Reflective
Output type: NPN
Output type: normally open/normally closed switchable
Detection distance: 20-300mm
Light source: Red LED, 300mm, φ12mm
Mounting hole spacing: 25.4mm
Hole diameter: M3xP0.5</t>
  </si>
  <si>
    <t>E3Z-T61</t>
  </si>
  <si>
    <t>Detection method: counter-radiation type
Output type: NPN
Output mode: normally open / normally closed can be switched
Detection distance: 15m
Light source: infrared light, Φ15mm or more opaque body
Installation hole spacing: 25.4mm
Hole diameter: M3xP0.5</t>
  </si>
  <si>
    <t>Detection method: counter-radiation type
Output type: NPN
Output mode: normally open / normally closed can be switched
Detection distance: 15m
Light source: red LED, Φ15mm or more opaque body
Installation hole spacing: 25.4mm
Hole diameter: M3xP0.5</t>
  </si>
  <si>
    <t>E3Z-T61A</t>
  </si>
  <si>
    <t xml:space="preserve"> </t>
  </si>
  <si>
    <t>Shamrock benchmarks Panasonic sensor replacement table</t>
  </si>
  <si>
    <t>typology</t>
  </si>
  <si>
    <t>Brand: Panasonic</t>
  </si>
  <si>
    <t>CX-441</t>
  </si>
  <si>
    <t>Detection type: Reflective
Output type: NPN
Output type: normally open/normally closed switchable
Detection distance: 2-50mm
Light source: Red LED, 50mm, φ2mm
Mounting hole spacing: 25.4mm
Hole diameter: M3xP0.5</t>
  </si>
  <si>
    <t>CX-442</t>
  </si>
  <si>
    <t>Detection type: Reflective
Output type: NPN
Output type: normally open/normally closed switchable
Detection distance: 20-300mm
Light source: Red LED, 50mm, φ2mm
Mounting hole spacing: 25.4mm
Hole diameter: M3xP0.5</t>
  </si>
  <si>
    <t>CX-411</t>
  </si>
  <si>
    <t>Detection method: counter-radiation type
Output type: NPN
Output mode: normally open/closed switchable
Detection distance: 10m
Light source: Red LED, ø12mm or more opaque body
Mounting hole spacing: 25.4mm
Hole diameter: M3xP0.5</t>
  </si>
  <si>
    <t>HG-C1030</t>
  </si>
  <si>
    <t>LM2-Q070AV</t>
  </si>
  <si>
    <r>
      <rPr>
        <b/>
        <sz val="10"/>
        <color theme="1"/>
        <rFont val="微软雅黑"/>
        <charset val="134"/>
      </rPr>
      <t>Detection type: reflective
Output type:</t>
    </r>
    <r>
      <rPr>
        <b/>
        <sz val="10"/>
        <color rgb="FFFF0000"/>
        <rFont val="微软雅黑"/>
        <charset val="134"/>
      </rPr>
      <t>NPN</t>
    </r>
    <r>
      <rPr>
        <b/>
        <sz val="10"/>
        <color theme="1"/>
        <rFont val="微软雅黑"/>
        <charset val="134"/>
      </rPr>
      <t xml:space="preserve">
Output type: normally open/normally closed switchable
Analog output: 4-20mA, 0-5V
Detection distance:</t>
    </r>
    <r>
      <rPr>
        <b/>
        <sz val="10"/>
        <color theme="1"/>
        <rFont val="微软雅黑"/>
        <charset val="134"/>
      </rPr>
      <t>30±5mm
Mounting hole spacing: 37mm
Light source: red laser</t>
    </r>
  </si>
  <si>
    <r>
      <rPr>
        <b/>
        <sz val="10"/>
        <color theme="1"/>
        <rFont val="微软雅黑"/>
        <charset val="134"/>
      </rPr>
      <t>Detection type: reflective
Output type:</t>
    </r>
    <r>
      <rPr>
        <b/>
        <sz val="10"/>
        <color rgb="FFFF0000"/>
        <rFont val="微软雅黑"/>
        <charset val="134"/>
      </rPr>
      <t>NPN/PNP switchable</t>
    </r>
    <r>
      <rPr>
        <b/>
        <sz val="10"/>
        <color theme="1"/>
        <rFont val="微软雅黑"/>
        <charset val="134"/>
      </rPr>
      <t xml:space="preserve">
Output type: normally open/normally closed switchable
Analog output: 4-20mA, 0-5V,</t>
    </r>
    <r>
      <rPr>
        <b/>
        <sz val="10"/>
        <color rgb="FFFF0000"/>
        <rFont val="微软雅黑"/>
        <charset val="134"/>
      </rPr>
      <t>0-10V</t>
    </r>
    <r>
      <rPr>
        <b/>
        <sz val="10"/>
        <color theme="1"/>
        <rFont val="微软雅黑"/>
        <charset val="134"/>
      </rPr>
      <t>Detection distance:</t>
    </r>
    <r>
      <rPr>
        <b/>
        <sz val="10"/>
        <color theme="1"/>
        <rFont val="微软雅黑"/>
        <charset val="134"/>
      </rPr>
      <t>35-70mm
Mounting hole spacing: 37.5mm
Light source: red laser</t>
    </r>
  </si>
  <si>
    <t>HG-C1050</t>
  </si>
  <si>
    <r>
      <rPr>
        <b/>
        <sz val="10"/>
        <color theme="1"/>
        <rFont val="微软雅黑"/>
        <charset val="134"/>
      </rPr>
      <t>Detection type: reflective
Output type:</t>
    </r>
    <r>
      <rPr>
        <b/>
        <sz val="10"/>
        <color rgb="FFFF0000"/>
        <rFont val="微软雅黑"/>
        <charset val="134"/>
      </rPr>
      <t>NPN</t>
    </r>
    <r>
      <rPr>
        <b/>
        <sz val="10"/>
        <color theme="1"/>
        <rFont val="微软雅黑"/>
        <charset val="134"/>
      </rPr>
      <t xml:space="preserve">
Output type: normally open/normally closed switchable
Analog output: 4-20mA, 0-5V
Detection distance:</t>
    </r>
    <r>
      <rPr>
        <b/>
        <sz val="10"/>
        <color theme="1"/>
        <rFont val="微软雅黑"/>
        <charset val="134"/>
      </rPr>
      <t>50±15mm
Mounting hole spacing: 37mm
Light source: red laser</t>
    </r>
  </si>
  <si>
    <t>HG-C1100</t>
  </si>
  <si>
    <t>LM2-Q160AV</t>
  </si>
  <si>
    <r>
      <rPr>
        <b/>
        <sz val="10"/>
        <color theme="1"/>
        <rFont val="微软雅黑"/>
        <charset val="134"/>
      </rPr>
      <t>Detection type: reflective
Output type:</t>
    </r>
    <r>
      <rPr>
        <b/>
        <sz val="10"/>
        <color rgb="FFFF0000"/>
        <rFont val="微软雅黑"/>
        <charset val="134"/>
      </rPr>
      <t>NPN</t>
    </r>
    <r>
      <rPr>
        <b/>
        <sz val="10"/>
        <color theme="1"/>
        <rFont val="微软雅黑"/>
        <charset val="134"/>
      </rPr>
      <t xml:space="preserve">
Output type: normally open/normally closed switchable
Analog output: 4-20mA, 0-5V
Detection distance:</t>
    </r>
    <r>
      <rPr>
        <b/>
        <sz val="10"/>
        <color theme="1"/>
        <rFont val="微软雅黑"/>
        <charset val="134"/>
      </rPr>
      <t>100±35mm
Mounting hole spacing: 37mm
Light source: red laser</t>
    </r>
  </si>
  <si>
    <r>
      <rPr>
        <b/>
        <sz val="10"/>
        <color theme="1"/>
        <rFont val="微软雅黑"/>
        <charset val="134"/>
      </rPr>
      <t>Detection type: reflective
Output type:</t>
    </r>
    <r>
      <rPr>
        <b/>
        <sz val="10"/>
        <color rgb="FFFF0000"/>
        <rFont val="微软雅黑"/>
        <charset val="134"/>
      </rPr>
      <t>NPN/PNP switchable</t>
    </r>
    <r>
      <rPr>
        <b/>
        <sz val="10"/>
        <color theme="1"/>
        <rFont val="微软雅黑"/>
        <charset val="134"/>
      </rPr>
      <t xml:space="preserve">
Output type: normally open/normally closed switchable
Analog output: 4-20mA, 0-5V,</t>
    </r>
    <r>
      <rPr>
        <b/>
        <sz val="10"/>
        <color rgb="FFFF0000"/>
        <rFont val="微软雅黑"/>
        <charset val="134"/>
      </rPr>
      <t>0-10V</t>
    </r>
    <r>
      <rPr>
        <b/>
        <sz val="10"/>
        <color theme="1"/>
        <rFont val="微软雅黑"/>
        <charset val="134"/>
      </rPr>
      <t>Detection distance:</t>
    </r>
    <r>
      <rPr>
        <b/>
        <sz val="10"/>
        <color theme="1"/>
        <rFont val="微软雅黑"/>
        <charset val="134"/>
      </rPr>
      <t>60-160mm
Mounting hole spacing: 37.5mm
Light source: red laser</t>
    </r>
  </si>
  <si>
    <t>HG-C1200</t>
  </si>
  <si>
    <t>LM2-Q300AV</t>
  </si>
  <si>
    <r>
      <rPr>
        <b/>
        <sz val="10"/>
        <color theme="1"/>
        <rFont val="微软雅黑"/>
        <charset val="134"/>
      </rPr>
      <t>Detection type: reflective
Output type:</t>
    </r>
    <r>
      <rPr>
        <b/>
        <sz val="10"/>
        <color rgb="FFFF0000"/>
        <rFont val="微软雅黑"/>
        <charset val="134"/>
      </rPr>
      <t>NPN</t>
    </r>
    <r>
      <rPr>
        <b/>
        <sz val="10"/>
        <color theme="1"/>
        <rFont val="微软雅黑"/>
        <charset val="134"/>
      </rPr>
      <t xml:space="preserve">
Output type: normally open/normally closed switchable
Analog output: 4-20mA, 0-5V
Detection distance:</t>
    </r>
    <r>
      <rPr>
        <b/>
        <sz val="10"/>
        <color theme="1"/>
        <rFont val="微软雅黑"/>
        <charset val="134"/>
      </rPr>
      <t>200±80mm
Mounting hole spacing: 37mm
Light source: red laser</t>
    </r>
  </si>
  <si>
    <r>
      <rPr>
        <b/>
        <sz val="10"/>
        <color theme="1"/>
        <rFont val="微软雅黑"/>
        <charset val="134"/>
      </rPr>
      <t>Detection type: reflective
Output type:</t>
    </r>
    <r>
      <rPr>
        <b/>
        <sz val="10"/>
        <color rgb="FFFF0000"/>
        <rFont val="微软雅黑"/>
        <charset val="134"/>
      </rPr>
      <t>NPN/PNP switchable</t>
    </r>
    <r>
      <rPr>
        <b/>
        <sz val="10"/>
        <color theme="1"/>
        <rFont val="微软雅黑"/>
        <charset val="134"/>
      </rPr>
      <t xml:space="preserve">
Output type: normally open/normally closed switchable
Analog output: 4-20mA, 0-5V,</t>
    </r>
    <r>
      <rPr>
        <b/>
        <sz val="10"/>
        <color rgb="FFFF0000"/>
        <rFont val="微软雅黑"/>
        <charset val="134"/>
      </rPr>
      <t>0-10V</t>
    </r>
    <r>
      <rPr>
        <b/>
        <sz val="10"/>
        <color theme="1"/>
        <rFont val="微软雅黑"/>
        <charset val="134"/>
      </rPr>
      <t>Detection distance:</t>
    </r>
    <r>
      <rPr>
        <b/>
        <sz val="10"/>
        <color theme="1"/>
        <rFont val="微软雅黑"/>
        <charset val="134"/>
      </rPr>
      <t>100-300mm
Mounting hole spacing: 37.5mm
Light source: red laser</t>
    </r>
  </si>
  <si>
    <t>HG-C1400</t>
  </si>
  <si>
    <t>LM2-Q1000</t>
  </si>
  <si>
    <r>
      <rPr>
        <b/>
        <sz val="10"/>
        <color theme="1"/>
        <rFont val="微软雅黑"/>
        <charset val="134"/>
      </rPr>
      <t>Detection type: reflective
Output type:</t>
    </r>
    <r>
      <rPr>
        <b/>
        <sz val="10"/>
        <color rgb="FFFF0000"/>
        <rFont val="微软雅黑"/>
        <charset val="134"/>
      </rPr>
      <t>NPN</t>
    </r>
    <r>
      <rPr>
        <b/>
        <sz val="10"/>
        <color theme="1"/>
        <rFont val="微软雅黑"/>
        <charset val="134"/>
      </rPr>
      <t xml:space="preserve">
Output type: normally open/normally closed switchable
Analog output: 4-20mA, 0-5V
Detection distance:</t>
    </r>
    <r>
      <rPr>
        <b/>
        <sz val="10"/>
        <color theme="1"/>
        <rFont val="微软雅黑"/>
        <charset val="134"/>
      </rPr>
      <t>400±200mm
Mounting hole spacing: 37mm
Light source: red laser</t>
    </r>
  </si>
  <si>
    <r>
      <rPr>
        <b/>
        <sz val="10"/>
        <color theme="1"/>
        <rFont val="微软雅黑"/>
        <charset val="134"/>
      </rPr>
      <t>Detection type: reflective
Output type:</t>
    </r>
    <r>
      <rPr>
        <b/>
        <sz val="10"/>
        <color rgb="FFFF0000"/>
        <rFont val="微软雅黑"/>
        <charset val="134"/>
      </rPr>
      <t>NPN/PNP switchable</t>
    </r>
    <r>
      <rPr>
        <b/>
        <sz val="10"/>
        <color theme="1"/>
        <rFont val="微软雅黑"/>
        <charset val="134"/>
      </rPr>
      <t xml:space="preserve">
Output type: normally open/normally closed switchable
Analog output: 0-20mA,4-20mA, 0-5V,</t>
    </r>
    <r>
      <rPr>
        <b/>
        <sz val="10"/>
        <color rgb="FFFF0000"/>
        <rFont val="微软雅黑"/>
        <charset val="134"/>
      </rPr>
      <t xml:space="preserve">0-10V, </t>
    </r>
    <r>
      <rPr>
        <b/>
        <sz val="10"/>
        <color theme="1"/>
        <rFont val="微软雅黑"/>
        <charset val="134"/>
      </rPr>
      <t>±5V, ±10V,Detection distance:150-800mm
Mounting hole spacing: 37.5mm
Light source: red laser</t>
    </r>
  </si>
  <si>
    <t>Slot photoelectric</t>
  </si>
  <si>
    <t>PM-L45</t>
  </si>
  <si>
    <t>SE-L45</t>
  </si>
  <si>
    <t>Detection type: counter-radiation type
Output type: NPN
Output mode: normally open / normally closed can be switched
Detection distance: 6mm
Minimum detection object: 0.8mm x 1.2mm opaque body
Repeatability: 0.01mm or less
Light source: infrared light</t>
  </si>
  <si>
    <t>PM-K45</t>
  </si>
  <si>
    <t>SE-K45</t>
  </si>
  <si>
    <t>PM-Y45</t>
  </si>
  <si>
    <t>SE-Y45</t>
  </si>
  <si>
    <t>PM-R45</t>
  </si>
  <si>
    <t>SE-R45</t>
  </si>
  <si>
    <t>PM-F45</t>
  </si>
  <si>
    <t>SE-F45</t>
  </si>
  <si>
    <t>PM-T45</t>
  </si>
  <si>
    <t>SE-T45</t>
  </si>
  <si>
    <t>PM-L25</t>
  </si>
  <si>
    <t>SE-L25</t>
  </si>
  <si>
    <t>PM-K25</t>
  </si>
  <si>
    <t>SE-K25</t>
  </si>
  <si>
    <t>PM-U25</t>
  </si>
  <si>
    <t>SE-U25</t>
  </si>
  <si>
    <t>PM-R25</t>
  </si>
  <si>
    <t>SE-R25</t>
  </si>
  <si>
    <t>PM-F25</t>
  </si>
  <si>
    <t>SE-F25</t>
  </si>
  <si>
    <t>Proximity sensors</t>
  </si>
  <si>
    <t>Detection type: retro-reflective
Output type: PNP
Output mode: normally open / normally closed can be switched
Detection distance: 0-8m
Shape: Square Mounting hole spacing: 25.4mm
Light source: red LED</t>
  </si>
  <si>
    <t>Detection type: retro-reflective
Output type: PNP
Output mode: normally open / normally closed can be switched
Detection distance: 0-3m
Shape: square mounting hole spacing: 25.4mm
Object to be detected Φ15mm or more opaque body
Light source: red LED620nm</t>
  </si>
  <si>
    <t>Sampsistemi Schneider Sensor Replacement Table</t>
  </si>
  <si>
    <t>Brand: Schneider</t>
  </si>
  <si>
    <t>XS8S173PAL2C</t>
  </si>
  <si>
    <t>DL-QM018P-L5</t>
  </si>
  <si>
    <t>Output type: PNP
Output mode: normally open
Installation method: buried type
Detection distance: 5mm
Shape: Square 17x17mm</t>
  </si>
  <si>
    <t>Output type: PNP
Output mode: normally open
Installation method: buried type
Detection distance: 5mm
Shape: Square 18x18mm</t>
  </si>
  <si>
    <t>XUM9APXBM8</t>
  </si>
  <si>
    <t>PK-LR300P</t>
  </si>
  <si>
    <t>Leuze</t>
  </si>
  <si>
    <t>SENPUM(laser displacement)</t>
  </si>
  <si>
    <t>P/N</t>
  </si>
  <si>
    <t>ODSL 96B M/6-2000-S12</t>
  </si>
  <si>
    <t>LM2-Q2000</t>
  </si>
  <si>
    <t>Output method</t>
  </si>
  <si>
    <t>NPN/PNP/Analog output/RS-485</t>
  </si>
  <si>
    <t>150 ... 2,000 mm</t>
  </si>
  <si>
    <t>150-2000mm</t>
  </si>
  <si>
    <t>Red laser 639nm</t>
  </si>
  <si>
    <t>2 mm x 6 mm [2,000 mm]</t>
  </si>
  <si>
    <t>φ1.6mm</t>
  </si>
  <si>
    <t>Linear accuracy</t>
  </si>
  <si>
    <t>/</t>
  </si>
  <si>
    <t>±0.2%F.S.(150-400mm)
±0.3%F.S.(400-600mm)
±0.5%FS.(600-800mm)
±1%FS.(800-1200mm)
±1.5%FS.(1200-1800mm)
±2%F.S.(1800~2000mm)</t>
  </si>
  <si>
    <t>Repeatability</t>
  </si>
  <si>
    <t>0.5 %=10mm</t>
  </si>
  <si>
    <t>0.5mm@150-400mm
1mm@400-600mm
3mm@600-800mm
6mm@800-1200mm
10mm@1200-1800mm
20mm@1800-2000mm</t>
  </si>
  <si>
    <t>Temperature characteristics</t>
  </si>
  <si>
    <r>
      <rPr>
        <sz val="11"/>
        <color theme="1"/>
        <rFont val="Calibri"/>
        <charset val="134"/>
      </rPr>
      <t>0.03%FS./</t>
    </r>
    <r>
      <rPr>
        <sz val="11"/>
        <color theme="1"/>
        <rFont val="微软雅黑"/>
        <charset val="134"/>
      </rPr>
      <t>℃</t>
    </r>
  </si>
  <si>
    <t>Protection level</t>
  </si>
  <si>
    <t>IP 67
IP 69K</t>
  </si>
  <si>
    <t>IP67</t>
  </si>
  <si>
    <t>Control output</t>
  </si>
  <si>
    <t>Switching output, analog current</t>
  </si>
  <si>
    <t>NPN/PNP switchable: Maximum output current200mA</t>
  </si>
  <si>
    <t>Analog output</t>
  </si>
  <si>
    <t>analog current</t>
  </si>
  <si>
    <t>0-20mA;4-20mA:0-5V:0-10V:±5V:±10V</t>
  </si>
  <si>
    <t>Reaction speed</t>
  </si>
  <si>
    <t>1 ... 5 ms</t>
  </si>
  <si>
    <t>1.5ms/5ms/10ms/50ms</t>
  </si>
  <si>
    <t>Material</t>
  </si>
  <si>
    <t>Housing material Metal
Metal housing Aluminum alloy
Lens cover material Glass</t>
  </si>
  <si>
    <t>Housing: zinc alloy, indicator cover: PC, lens: glass, 
button: ABS, cable: PVC</t>
  </si>
  <si>
    <t>Weight</t>
  </si>
  <si>
    <t>380 g</t>
  </si>
  <si>
    <t>150g</t>
  </si>
  <si>
    <t>Power cord</t>
  </si>
  <si>
    <t>2M high flexible drag chain cable</t>
  </si>
  <si>
    <t>Panasonics</t>
  </si>
  <si>
    <t>价格</t>
  </si>
  <si>
    <t>Optical Sensor Through-Beam 0.236" (6mm) Module, Wire Lead</t>
  </si>
  <si>
    <t>CX-442-P-Z</t>
  </si>
  <si>
    <t xml:space="preserve">129,60 </t>
  </si>
  <si>
    <t>PX-22</t>
  </si>
  <si>
    <t>622,44</t>
  </si>
  <si>
    <t>Reflective Optical Sensor 118.1" (3m) 9.8' NPN - Open Collector</t>
  </si>
  <si>
    <t>FX-551-C2</t>
  </si>
  <si>
    <t>CX-412-P</t>
  </si>
  <si>
    <t>对射式光学传感器 15m PNP - 集电极开路</t>
  </si>
  <si>
    <t>EX-14A-PN</t>
  </si>
  <si>
    <t>反射式、漫射光学传感器 0.079" ~ 0.984" (2mm ~ 25mm) ADJ PNP - 集电极开路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</si>
</sst>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1">
    <font>
      <sz val="11"/>
      <color theme="1"/>
      <name val="宋体"/>
      <charset val="134"/>
      <scheme val="minor"/>
    </font>
    <font>
      <b/>
      <sz val="9.75"/>
      <color rgb="FF373A3B"/>
      <name val="Arial"/>
      <charset val="134"/>
    </font>
    <font>
      <sz val="11"/>
      <color theme="1"/>
      <name val="Calibri"/>
      <charset val="134"/>
    </font>
    <font>
      <b/>
      <sz val="12"/>
      <color theme="0"/>
      <name val="Calibri"/>
      <charset val="134"/>
    </font>
    <font>
      <b/>
      <sz val="11"/>
      <color theme="1"/>
      <name val="Calibri"/>
      <charset val="134"/>
    </font>
    <font>
      <b/>
      <sz val="14"/>
      <color theme="1"/>
      <name val="微软雅黑"/>
      <charset val="134"/>
    </font>
    <font>
      <b/>
      <sz val="18"/>
      <color theme="1"/>
      <name val="微软雅黑"/>
      <charset val="134"/>
    </font>
    <font>
      <b/>
      <sz val="14"/>
      <color rgb="FFFF0000"/>
      <name val="微软雅黑"/>
      <charset val="134"/>
    </font>
    <font>
      <b/>
      <sz val="14"/>
      <color theme="8"/>
      <name val="微软雅黑"/>
      <charset val="134"/>
    </font>
    <font>
      <b/>
      <sz val="11"/>
      <color theme="1"/>
      <name val="微软雅黑"/>
      <charset val="134"/>
    </font>
    <font>
      <b/>
      <sz val="11"/>
      <color rgb="FFFF0000"/>
      <name val="微软雅黑"/>
      <charset val="134"/>
    </font>
    <font>
      <b/>
      <sz val="11"/>
      <color rgb="FF0070C0"/>
      <name val="微软雅黑"/>
      <charset val="134"/>
    </font>
    <font>
      <b/>
      <sz val="10"/>
      <color theme="1"/>
      <name val="微软雅黑"/>
      <charset val="134"/>
    </font>
    <font>
      <sz val="11"/>
      <color theme="1"/>
      <name val="微软雅黑"/>
      <charset val="134"/>
    </font>
    <font>
      <sz val="10"/>
      <color theme="1"/>
      <name val="微软雅黑"/>
      <charset val="134"/>
    </font>
    <font>
      <sz val="9"/>
      <color theme="1"/>
      <name val="宋体"/>
      <charset val="134"/>
      <scheme val="minor"/>
    </font>
    <font>
      <b/>
      <sz val="9"/>
      <color theme="1"/>
      <name val="微软雅黑"/>
      <charset val="134"/>
    </font>
    <font>
      <b/>
      <sz val="9"/>
      <color rgb="FFFF0000"/>
      <name val="微软雅黑"/>
      <charset val="134"/>
    </font>
    <font>
      <b/>
      <sz val="9"/>
      <color theme="8"/>
      <name val="微软雅黑"/>
      <charset val="134"/>
    </font>
    <font>
      <b/>
      <sz val="9"/>
      <color rgb="FF0070C0"/>
      <name val="微软雅黑"/>
      <charset val="134"/>
    </font>
    <font>
      <sz val="9"/>
      <color theme="1"/>
      <name val="微软雅黑"/>
      <charset val="134"/>
    </font>
    <font>
      <b/>
      <sz val="16"/>
      <color theme="1"/>
      <name val="微软雅黑"/>
      <charset val="134"/>
    </font>
    <font>
      <sz val="8"/>
      <color theme="1"/>
      <name val="微软雅黑"/>
      <charset val="134"/>
    </font>
    <font>
      <sz val="10"/>
      <color theme="1"/>
      <name val="Calibri"/>
      <charset val="134"/>
    </font>
    <font>
      <b/>
      <sz val="10"/>
      <color theme="1"/>
      <name val="Calibri"/>
      <charset val="134"/>
    </font>
    <font>
      <b/>
      <sz val="10"/>
      <color rgb="FFFF0000"/>
      <name val="Calibri"/>
      <charset val="134"/>
    </font>
    <font>
      <b/>
      <sz val="10"/>
      <color rgb="FF0070C0"/>
      <name val="Calibri"/>
      <charset val="134"/>
    </font>
    <font>
      <b/>
      <sz val="11"/>
      <color theme="5"/>
      <name val="微软雅黑"/>
      <charset val="134"/>
    </font>
    <font>
      <b/>
      <sz val="9"/>
      <color theme="5"/>
      <name val="微软雅黑"/>
      <charset val="134"/>
    </font>
    <font>
      <sz val="9"/>
      <color rgb="FF484B4C"/>
      <name val="Arial"/>
      <charset val="134"/>
    </font>
    <font>
      <sz val="8"/>
      <color rgb="FF484B4C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FF0000"/>
      <name val="微软雅黑"/>
      <charset val="134"/>
    </font>
  </fonts>
  <fills count="3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6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6" borderId="53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54" applyNumberFormat="0" applyFill="0" applyAlignment="0" applyProtection="0">
      <alignment vertical="center"/>
    </xf>
    <xf numFmtId="0" fontId="37" fillId="0" borderId="54" applyNumberFormat="0" applyFill="0" applyAlignment="0" applyProtection="0">
      <alignment vertical="center"/>
    </xf>
    <xf numFmtId="0" fontId="38" fillId="0" borderId="55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" borderId="56" applyNumberFormat="0" applyAlignment="0" applyProtection="0">
      <alignment vertical="center"/>
    </xf>
    <xf numFmtId="0" fontId="40" fillId="8" borderId="57" applyNumberFormat="0" applyAlignment="0" applyProtection="0">
      <alignment vertical="center"/>
    </xf>
    <xf numFmtId="0" fontId="41" fillId="8" borderId="56" applyNumberFormat="0" applyAlignment="0" applyProtection="0">
      <alignment vertical="center"/>
    </xf>
    <xf numFmtId="0" fontId="42" fillId="9" borderId="58" applyNumberFormat="0" applyAlignment="0" applyProtection="0">
      <alignment vertical="center"/>
    </xf>
    <xf numFmtId="0" fontId="43" fillId="0" borderId="59" applyNumberFormat="0" applyFill="0" applyAlignment="0" applyProtection="0">
      <alignment vertical="center"/>
    </xf>
    <xf numFmtId="0" fontId="44" fillId="0" borderId="60" applyNumberFormat="0" applyFill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8" fillId="34" borderId="0" applyNumberFormat="0" applyBorder="0" applyAlignment="0" applyProtection="0">
      <alignment vertical="center"/>
    </xf>
  </cellStyleXfs>
  <cellXfs count="25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textRotation="255"/>
    </xf>
    <xf numFmtId="0" fontId="9" fillId="0" borderId="1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2" fillId="0" borderId="13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12" fillId="0" borderId="14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textRotation="255"/>
    </xf>
    <xf numFmtId="0" fontId="14" fillId="0" borderId="16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 textRotation="255"/>
    </xf>
    <xf numFmtId="0" fontId="5" fillId="0" borderId="20" xfId="0" applyFont="1" applyBorder="1" applyAlignment="1">
      <alignment horizontal="center" vertical="center" textRotation="255"/>
    </xf>
    <xf numFmtId="0" fontId="12" fillId="0" borderId="21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textRotation="255"/>
    </xf>
    <xf numFmtId="0" fontId="9" fillId="0" borderId="26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9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textRotation="255"/>
    </xf>
    <xf numFmtId="0" fontId="16" fillId="0" borderId="13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27" xfId="0" applyFont="1" applyBorder="1" applyAlignment="1">
      <alignment horizontal="left" vertical="center" wrapText="1"/>
    </xf>
    <xf numFmtId="0" fontId="16" fillId="0" borderId="22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/>
    </xf>
    <xf numFmtId="0" fontId="16" fillId="0" borderId="21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16" fillId="0" borderId="24" xfId="0" applyFont="1" applyBorder="1" applyAlignment="1">
      <alignment horizontal="left" vertical="center" wrapText="1"/>
    </xf>
    <xf numFmtId="0" fontId="16" fillId="0" borderId="23" xfId="0" applyFont="1" applyBorder="1" applyAlignment="1">
      <alignment horizontal="left" vertical="center" wrapText="1"/>
    </xf>
    <xf numFmtId="0" fontId="16" fillId="0" borderId="29" xfId="0" applyFont="1" applyBorder="1" applyAlignment="1">
      <alignment horizontal="left" vertical="center" wrapText="1"/>
    </xf>
    <xf numFmtId="0" fontId="16" fillId="0" borderId="30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25" xfId="0" applyFont="1" applyBorder="1" applyAlignment="1">
      <alignment horizontal="left" vertical="center" wrapText="1"/>
    </xf>
    <xf numFmtId="0" fontId="16" fillId="0" borderId="31" xfId="0" applyFont="1" applyBorder="1" applyAlignment="1">
      <alignment horizontal="left" vertical="center" wrapText="1"/>
    </xf>
    <xf numFmtId="0" fontId="16" fillId="0" borderId="32" xfId="0" applyFont="1" applyBorder="1" applyAlignment="1">
      <alignment horizontal="center" vertical="center" textRotation="255"/>
    </xf>
    <xf numFmtId="0" fontId="20" fillId="0" borderId="3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textRotation="255"/>
    </xf>
    <xf numFmtId="0" fontId="16" fillId="0" borderId="0" xfId="0" applyFont="1" applyAlignment="1">
      <alignment horizontal="center" vertical="center" textRotation="255"/>
    </xf>
    <xf numFmtId="0" fontId="13" fillId="0" borderId="0" xfId="0" applyFont="1">
      <alignment vertical="center"/>
    </xf>
    <xf numFmtId="0" fontId="6" fillId="4" borderId="33" xfId="0" applyFont="1" applyFill="1" applyBorder="1" applyAlignment="1">
      <alignment horizontal="center" vertical="center"/>
    </xf>
    <xf numFmtId="0" fontId="6" fillId="4" borderId="34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/>
    </xf>
    <xf numFmtId="0" fontId="13" fillId="5" borderId="18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13" fillId="5" borderId="18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4" fillId="0" borderId="39" xfId="0" applyFont="1" applyFill="1" applyBorder="1" applyAlignment="1">
      <alignment horizontal="center" vertical="center"/>
    </xf>
    <xf numFmtId="0" fontId="24" fillId="0" borderId="40" xfId="0" applyFont="1" applyFill="1" applyBorder="1" applyAlignment="1">
      <alignment horizontal="center" vertical="center"/>
    </xf>
    <xf numFmtId="0" fontId="25" fillId="0" borderId="39" xfId="0" applyFont="1" applyFill="1" applyBorder="1" applyAlignment="1">
      <alignment horizontal="center" vertical="center" wrapText="1"/>
    </xf>
    <xf numFmtId="0" fontId="25" fillId="0" borderId="40" xfId="0" applyFont="1" applyFill="1" applyBorder="1" applyAlignment="1">
      <alignment horizontal="center" vertical="center"/>
    </xf>
    <xf numFmtId="0" fontId="24" fillId="0" borderId="33" xfId="0" applyFont="1" applyFill="1" applyBorder="1" applyAlignment="1">
      <alignment horizontal="left" vertical="center" wrapText="1"/>
    </xf>
    <xf numFmtId="0" fontId="24" fillId="0" borderId="35" xfId="0" applyFont="1" applyFill="1" applyBorder="1" applyAlignment="1">
      <alignment horizontal="left" vertical="center" wrapText="1"/>
    </xf>
    <xf numFmtId="0" fontId="23" fillId="0" borderId="9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4" fillId="0" borderId="36" xfId="0" applyFont="1" applyFill="1" applyBorder="1" applyAlignment="1">
      <alignment horizontal="left" vertical="center" wrapText="1"/>
    </xf>
    <xf numFmtId="0" fontId="24" fillId="0" borderId="14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37" xfId="0" applyFont="1" applyFill="1" applyBorder="1" applyAlignment="1">
      <alignment horizontal="left" vertical="center" wrapText="1"/>
    </xf>
    <xf numFmtId="0" fontId="24" fillId="0" borderId="18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29" xfId="0" applyBorder="1">
      <alignment vertical="center"/>
    </xf>
    <xf numFmtId="0" fontId="27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textRotation="255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/>
    </xf>
    <xf numFmtId="0" fontId="9" fillId="0" borderId="43" xfId="0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left" vertical="center" wrapText="1"/>
    </xf>
    <xf numFmtId="0" fontId="12" fillId="0" borderId="35" xfId="0" applyFont="1" applyFill="1" applyBorder="1" applyAlignment="1">
      <alignment horizontal="left" vertical="center" wrapText="1"/>
    </xf>
    <xf numFmtId="0" fontId="27" fillId="0" borderId="12" xfId="0" applyFont="1" applyBorder="1" applyAlignment="1">
      <alignment horizontal="center" vertical="center"/>
    </xf>
    <xf numFmtId="0" fontId="12" fillId="0" borderId="36" xfId="0" applyFont="1" applyFill="1" applyBorder="1" applyAlignment="1">
      <alignment horizontal="left" vertical="center" wrapText="1"/>
    </xf>
    <xf numFmtId="0" fontId="12" fillId="0" borderId="14" xfId="0" applyFont="1" applyFill="1" applyBorder="1" applyAlignment="1">
      <alignment horizontal="left" vertical="center" wrapText="1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2" fillId="0" borderId="37" xfId="0" applyFont="1" applyFill="1" applyBorder="1" applyAlignment="1">
      <alignment horizontal="left" vertical="center" wrapText="1"/>
    </xf>
    <xf numFmtId="0" fontId="12" fillId="0" borderId="18" xfId="0" applyFont="1" applyFill="1" applyBorder="1" applyAlignment="1">
      <alignment horizontal="left" vertical="center" wrapText="1"/>
    </xf>
    <xf numFmtId="0" fontId="27" fillId="0" borderId="15" xfId="0" applyFont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12" fillId="0" borderId="45" xfId="0" applyFont="1" applyFill="1" applyBorder="1" applyAlignment="1">
      <alignment horizontal="left" vertical="center" wrapText="1"/>
    </xf>
    <xf numFmtId="0" fontId="12" fillId="0" borderId="42" xfId="0" applyFont="1" applyFill="1" applyBorder="1" applyAlignment="1">
      <alignment horizontal="left" vertical="center" wrapText="1"/>
    </xf>
    <xf numFmtId="0" fontId="12" fillId="0" borderId="46" xfId="0" applyFont="1" applyFill="1" applyBorder="1" applyAlignment="1">
      <alignment horizontal="left" vertical="center" wrapText="1"/>
    </xf>
    <xf numFmtId="0" fontId="12" fillId="0" borderId="47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left" vertical="center" wrapText="1"/>
    </xf>
    <xf numFmtId="0" fontId="12" fillId="0" borderId="16" xfId="0" applyFont="1" applyFill="1" applyBorder="1" applyAlignment="1">
      <alignment horizontal="left" vertical="center" wrapText="1"/>
    </xf>
    <xf numFmtId="0" fontId="5" fillId="0" borderId="48" xfId="0" applyFont="1" applyFill="1" applyBorder="1" applyAlignment="1">
      <alignment horizontal="center" vertical="center" textRotation="255"/>
    </xf>
    <xf numFmtId="0" fontId="5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textRotation="255"/>
    </xf>
    <xf numFmtId="0" fontId="9" fillId="0" borderId="1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left" vertical="center" wrapText="1"/>
    </xf>
    <xf numFmtId="0" fontId="12" fillId="0" borderId="32" xfId="0" applyFont="1" applyFill="1" applyBorder="1" applyAlignment="1">
      <alignment horizontal="left" vertical="center" wrapText="1"/>
    </xf>
    <xf numFmtId="0" fontId="13" fillId="0" borderId="32" xfId="0" applyFont="1" applyFill="1" applyBorder="1" applyAlignment="1">
      <alignment horizontal="center" vertical="center"/>
    </xf>
    <xf numFmtId="0" fontId="12" fillId="0" borderId="49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textRotation="255"/>
    </xf>
    <xf numFmtId="0" fontId="12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textRotation="255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textRotation="255"/>
    </xf>
    <xf numFmtId="0" fontId="12" fillId="0" borderId="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textRotation="255"/>
    </xf>
    <xf numFmtId="0" fontId="11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textRotation="255"/>
    </xf>
    <xf numFmtId="0" fontId="29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vertical="center"/>
    </xf>
    <xf numFmtId="0" fontId="5" fillId="0" borderId="15" xfId="0" applyFont="1" applyFill="1" applyBorder="1" applyAlignment="1">
      <alignment horizontal="center" vertical="center" textRotation="255"/>
    </xf>
    <xf numFmtId="0" fontId="12" fillId="0" borderId="17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center" vertical="center"/>
    </xf>
    <xf numFmtId="0" fontId="12" fillId="0" borderId="50" xfId="0" applyFont="1" applyFill="1" applyBorder="1" applyAlignment="1">
      <alignment horizontal="left" vertical="center" wrapText="1"/>
    </xf>
    <xf numFmtId="0" fontId="13" fillId="0" borderId="22" xfId="0" applyFont="1" applyFill="1" applyBorder="1" applyAlignment="1">
      <alignment horizontal="center" vertical="center"/>
    </xf>
    <xf numFmtId="0" fontId="9" fillId="0" borderId="51" xfId="0" applyFont="1" applyFill="1" applyBorder="1" applyAlignment="1">
      <alignment horizontal="center" vertical="center"/>
    </xf>
    <xf numFmtId="0" fontId="9" fillId="0" borderId="5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37.png"/><Relationship Id="rId8" Type="http://schemas.openxmlformats.org/officeDocument/2006/relationships/image" Target="media/image49.png"/><Relationship Id="rId7" Type="http://schemas.openxmlformats.org/officeDocument/2006/relationships/image" Target="media/image44.jpeg"/><Relationship Id="rId6" Type="http://schemas.openxmlformats.org/officeDocument/2006/relationships/image" Target="media/image43.png"/><Relationship Id="rId5" Type="http://schemas.openxmlformats.org/officeDocument/2006/relationships/image" Target="media/image50.png"/><Relationship Id="rId4" Type="http://schemas.openxmlformats.org/officeDocument/2006/relationships/image" Target="media/image2.png"/><Relationship Id="rId3" Type="http://schemas.openxmlformats.org/officeDocument/2006/relationships/image" Target="media/image104.png"/><Relationship Id="rId2" Type="http://schemas.openxmlformats.org/officeDocument/2006/relationships/image" Target="media/image103.png"/><Relationship Id="rId15" Type="http://schemas.openxmlformats.org/officeDocument/2006/relationships/image" Target="media/image109.png"/><Relationship Id="rId14" Type="http://schemas.openxmlformats.org/officeDocument/2006/relationships/image" Target="media/image108.png"/><Relationship Id="rId13" Type="http://schemas.openxmlformats.org/officeDocument/2006/relationships/image" Target="media/image107.png"/><Relationship Id="rId12" Type="http://schemas.openxmlformats.org/officeDocument/2006/relationships/image" Target="media/image71.png"/><Relationship Id="rId11" Type="http://schemas.openxmlformats.org/officeDocument/2006/relationships/image" Target="media/image106.GIF"/><Relationship Id="rId10" Type="http://schemas.openxmlformats.org/officeDocument/2006/relationships/image" Target="media/image105.png"/><Relationship Id="rId1" Type="http://schemas.openxmlformats.org/officeDocument/2006/relationships/image" Target="media/image102.png"/></Relationships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www.wps.cn/officeDocument/2020/cellImage" Target="cellimag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externalLink" Target="externalLinks/externalLink3.xml"/><Relationship Id="rId11" Type="http://schemas.openxmlformats.org/officeDocument/2006/relationships/externalLink" Target="externalLinks/externalLink2.xml"/><Relationship Id="rId10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jpeg"/><Relationship Id="rId7" Type="http://schemas.openxmlformats.org/officeDocument/2006/relationships/image" Target="../media/image7.png"/><Relationship Id="rId64" Type="http://schemas.openxmlformats.org/officeDocument/2006/relationships/image" Target="../media/image63.png"/><Relationship Id="rId63" Type="http://schemas.openxmlformats.org/officeDocument/2006/relationships/image" Target="../media/image62.png"/><Relationship Id="rId62" Type="http://schemas.openxmlformats.org/officeDocument/2006/relationships/image" Target="../media/image61.png"/><Relationship Id="rId61" Type="http://schemas.openxmlformats.org/officeDocument/2006/relationships/image" Target="../media/image60.png"/><Relationship Id="rId60" Type="http://schemas.openxmlformats.org/officeDocument/2006/relationships/image" Target="NULL" TargetMode="External"/><Relationship Id="rId6" Type="http://schemas.openxmlformats.org/officeDocument/2006/relationships/image" Target="../media/image6.jpeg"/><Relationship Id="rId59" Type="http://schemas.openxmlformats.org/officeDocument/2006/relationships/image" Target="../media/image59.jpeg"/><Relationship Id="rId58" Type="http://schemas.openxmlformats.org/officeDocument/2006/relationships/image" Target="../media/image58.png"/><Relationship Id="rId57" Type="http://schemas.openxmlformats.org/officeDocument/2006/relationships/image" Target="../media/image57.png"/><Relationship Id="rId56" Type="http://schemas.openxmlformats.org/officeDocument/2006/relationships/image" Target="../media/image56.png"/><Relationship Id="rId55" Type="http://schemas.openxmlformats.org/officeDocument/2006/relationships/image" Target="../media/image55.png"/><Relationship Id="rId54" Type="http://schemas.openxmlformats.org/officeDocument/2006/relationships/image" Target="../media/image54.png"/><Relationship Id="rId53" Type="http://schemas.openxmlformats.org/officeDocument/2006/relationships/image" Target="../media/image53.png"/><Relationship Id="rId52" Type="http://schemas.openxmlformats.org/officeDocument/2006/relationships/image" Target="../media/image52.png"/><Relationship Id="rId51" Type="http://schemas.openxmlformats.org/officeDocument/2006/relationships/image" Target="../media/image51.png"/><Relationship Id="rId50" Type="http://schemas.openxmlformats.org/officeDocument/2006/relationships/image" Target="../media/image50.png"/><Relationship Id="rId5" Type="http://schemas.openxmlformats.org/officeDocument/2006/relationships/image" Target="../media/image5.jpeg"/><Relationship Id="rId49" Type="http://schemas.openxmlformats.org/officeDocument/2006/relationships/image" Target="../media/image49.png"/><Relationship Id="rId48" Type="http://schemas.openxmlformats.org/officeDocument/2006/relationships/image" Target="../media/image48.jpeg"/><Relationship Id="rId47" Type="http://schemas.openxmlformats.org/officeDocument/2006/relationships/image" Target="../media/image47.jpeg"/><Relationship Id="rId46" Type="http://schemas.openxmlformats.org/officeDocument/2006/relationships/image" Target="../media/image46.jpeg"/><Relationship Id="rId45" Type="http://schemas.openxmlformats.org/officeDocument/2006/relationships/image" Target="../media/image45.jpeg"/><Relationship Id="rId44" Type="http://schemas.openxmlformats.org/officeDocument/2006/relationships/image" Target="../media/image44.jpeg"/><Relationship Id="rId43" Type="http://schemas.openxmlformats.org/officeDocument/2006/relationships/image" Target="../media/image43.png"/><Relationship Id="rId42" Type="http://schemas.openxmlformats.org/officeDocument/2006/relationships/image" Target="../media/image42.png"/><Relationship Id="rId41" Type="http://schemas.openxmlformats.org/officeDocument/2006/relationships/image" Target="../media/image41.png"/><Relationship Id="rId40" Type="http://schemas.openxmlformats.org/officeDocument/2006/relationships/image" Target="../media/image40.png"/><Relationship Id="rId4" Type="http://schemas.openxmlformats.org/officeDocument/2006/relationships/image" Target="../media/image4.png"/><Relationship Id="rId39" Type="http://schemas.openxmlformats.org/officeDocument/2006/relationships/image" Target="../media/image39.jpeg"/><Relationship Id="rId38" Type="http://schemas.openxmlformats.org/officeDocument/2006/relationships/image" Target="../media/image38.png"/><Relationship Id="rId37" Type="http://schemas.openxmlformats.org/officeDocument/2006/relationships/image" Target="../media/image37.png"/><Relationship Id="rId36" Type="http://schemas.openxmlformats.org/officeDocument/2006/relationships/image" Target="../media/image36.jpeg"/><Relationship Id="rId35" Type="http://schemas.openxmlformats.org/officeDocument/2006/relationships/image" Target="../media/image35.png"/><Relationship Id="rId34" Type="http://schemas.openxmlformats.org/officeDocument/2006/relationships/image" Target="../media/image34.jpeg"/><Relationship Id="rId33" Type="http://schemas.openxmlformats.org/officeDocument/2006/relationships/image" Target="../media/image33.png"/><Relationship Id="rId32" Type="http://schemas.openxmlformats.org/officeDocument/2006/relationships/image" Target="../media/image32.jpeg"/><Relationship Id="rId31" Type="http://schemas.openxmlformats.org/officeDocument/2006/relationships/image" Target="../media/image31.png"/><Relationship Id="rId30" Type="http://schemas.openxmlformats.org/officeDocument/2006/relationships/image" Target="../media/image30.jpeg"/><Relationship Id="rId3" Type="http://schemas.openxmlformats.org/officeDocument/2006/relationships/image" Target="../media/image3.jpeg"/><Relationship Id="rId29" Type="http://schemas.openxmlformats.org/officeDocument/2006/relationships/image" Target="../media/image29.png"/><Relationship Id="rId28" Type="http://schemas.openxmlformats.org/officeDocument/2006/relationships/image" Target="../media/image28.jpeg"/><Relationship Id="rId27" Type="http://schemas.openxmlformats.org/officeDocument/2006/relationships/image" Target="../media/image27.png"/><Relationship Id="rId26" Type="http://schemas.openxmlformats.org/officeDocument/2006/relationships/image" Target="../media/image26.jpeg"/><Relationship Id="rId25" Type="http://schemas.openxmlformats.org/officeDocument/2006/relationships/image" Target="../media/image25.png"/><Relationship Id="rId24" Type="http://schemas.openxmlformats.org/officeDocument/2006/relationships/image" Target="../media/image24.jpeg"/><Relationship Id="rId23" Type="http://schemas.openxmlformats.org/officeDocument/2006/relationships/image" Target="../media/image23.png"/><Relationship Id="rId22" Type="http://schemas.openxmlformats.org/officeDocument/2006/relationships/image" Target="../media/image22.jpeg"/><Relationship Id="rId21" Type="http://schemas.openxmlformats.org/officeDocument/2006/relationships/image" Target="../media/image21.png"/><Relationship Id="rId20" Type="http://schemas.openxmlformats.org/officeDocument/2006/relationships/image" Target="../media/image20.jpe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jpeg"/><Relationship Id="rId17" Type="http://schemas.openxmlformats.org/officeDocument/2006/relationships/image" Target="../media/image17.png"/><Relationship Id="rId16" Type="http://schemas.openxmlformats.org/officeDocument/2006/relationships/image" Target="../media/image16.jpeg"/><Relationship Id="rId15" Type="http://schemas.openxmlformats.org/officeDocument/2006/relationships/image" Target="../media/image15.png"/><Relationship Id="rId14" Type="http://schemas.openxmlformats.org/officeDocument/2006/relationships/image" Target="../media/image14.jpeg"/><Relationship Id="rId13" Type="http://schemas.openxmlformats.org/officeDocument/2006/relationships/image" Target="../media/image13.png"/><Relationship Id="rId12" Type="http://schemas.openxmlformats.org/officeDocument/2006/relationships/image" Target="../media/image12.jpeg"/><Relationship Id="rId11" Type="http://schemas.openxmlformats.org/officeDocument/2006/relationships/image" Target="../media/image11.pn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6.png"/><Relationship Id="rId2" Type="http://schemas.openxmlformats.org/officeDocument/2006/relationships/image" Target="../media/image65.png"/><Relationship Id="rId1" Type="http://schemas.openxmlformats.org/officeDocument/2006/relationships/image" Target="../media/image6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70.jpeg"/><Relationship Id="rId7" Type="http://schemas.openxmlformats.org/officeDocument/2006/relationships/image" Target="../media/image42.png"/><Relationship Id="rId6" Type="http://schemas.openxmlformats.org/officeDocument/2006/relationships/image" Target="../media/image69.png"/><Relationship Id="rId5" Type="http://schemas.openxmlformats.org/officeDocument/2006/relationships/image" Target="../media/image41.png"/><Relationship Id="rId4" Type="http://schemas.openxmlformats.org/officeDocument/2006/relationships/image" Target="../media/image68.png"/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67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1.png"/></Relationships>
</file>

<file path=xl/drawings/_rels/drawing5.xml.rels><?xml version="1.0" encoding="UTF-8" standalone="yes"?>
<Relationships xmlns="http://schemas.openxmlformats.org/package/2006/relationships"><Relationship Id="rId9" Type="http://schemas.openxmlformats.org/officeDocument/2006/relationships/image" Target="../media/image80.png"/><Relationship Id="rId8" Type="http://schemas.openxmlformats.org/officeDocument/2006/relationships/image" Target="../media/image79.png"/><Relationship Id="rId7" Type="http://schemas.openxmlformats.org/officeDocument/2006/relationships/image" Target="../media/image78.png"/><Relationship Id="rId6" Type="http://schemas.openxmlformats.org/officeDocument/2006/relationships/image" Target="../media/image77.png"/><Relationship Id="rId5" Type="http://schemas.openxmlformats.org/officeDocument/2006/relationships/image" Target="../media/image76.png"/><Relationship Id="rId4" Type="http://schemas.openxmlformats.org/officeDocument/2006/relationships/image" Target="../media/image75.png"/><Relationship Id="rId3" Type="http://schemas.openxmlformats.org/officeDocument/2006/relationships/image" Target="../media/image74.png"/><Relationship Id="rId29" Type="http://schemas.openxmlformats.org/officeDocument/2006/relationships/image" Target="../media/image98.png"/><Relationship Id="rId28" Type="http://schemas.openxmlformats.org/officeDocument/2006/relationships/image" Target="../media/image97.png"/><Relationship Id="rId27" Type="http://schemas.openxmlformats.org/officeDocument/2006/relationships/image" Target="../media/image96.png"/><Relationship Id="rId26" Type="http://schemas.openxmlformats.org/officeDocument/2006/relationships/image" Target="../media/image95.png"/><Relationship Id="rId25" Type="http://schemas.openxmlformats.org/officeDocument/2006/relationships/image" Target="../media/image94.png"/><Relationship Id="rId24" Type="http://schemas.openxmlformats.org/officeDocument/2006/relationships/image" Target="../media/image93.png"/><Relationship Id="rId23" Type="http://schemas.openxmlformats.org/officeDocument/2006/relationships/image" Target="../media/image92.png"/><Relationship Id="rId22" Type="http://schemas.openxmlformats.org/officeDocument/2006/relationships/image" Target="../media/image91.png"/><Relationship Id="rId21" Type="http://schemas.openxmlformats.org/officeDocument/2006/relationships/image" Target="../media/image90.png"/><Relationship Id="rId20" Type="http://schemas.openxmlformats.org/officeDocument/2006/relationships/image" Target="../media/image89.png"/><Relationship Id="rId2" Type="http://schemas.openxmlformats.org/officeDocument/2006/relationships/image" Target="../media/image73.png"/><Relationship Id="rId19" Type="http://schemas.openxmlformats.org/officeDocument/2006/relationships/image" Target="../media/image88.png"/><Relationship Id="rId18" Type="http://schemas.openxmlformats.org/officeDocument/2006/relationships/image" Target="../media/image87.png"/><Relationship Id="rId17" Type="http://schemas.openxmlformats.org/officeDocument/2006/relationships/image" Target="../media/image86.png"/><Relationship Id="rId16" Type="http://schemas.openxmlformats.org/officeDocument/2006/relationships/image" Target="../media/image85.GIF"/><Relationship Id="rId15" Type="http://schemas.openxmlformats.org/officeDocument/2006/relationships/image" Target="../media/image37.png"/><Relationship Id="rId14" Type="http://schemas.openxmlformats.org/officeDocument/2006/relationships/image" Target="../media/image84.png"/><Relationship Id="rId13" Type="http://schemas.openxmlformats.org/officeDocument/2006/relationships/image" Target="../media/image71.png"/><Relationship Id="rId12" Type="http://schemas.openxmlformats.org/officeDocument/2006/relationships/image" Target="../media/image83.png"/><Relationship Id="rId11" Type="http://schemas.openxmlformats.org/officeDocument/2006/relationships/image" Target="../media/image82.png"/><Relationship Id="rId10" Type="http://schemas.openxmlformats.org/officeDocument/2006/relationships/image" Target="../media/image81.png"/><Relationship Id="rId1" Type="http://schemas.openxmlformats.org/officeDocument/2006/relationships/image" Target="../media/image7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1.png"/><Relationship Id="rId2" Type="http://schemas.openxmlformats.org/officeDocument/2006/relationships/image" Target="../media/image100.png"/><Relationship Id="rId1" Type="http://schemas.openxmlformats.org/officeDocument/2006/relationships/image" Target="../media/image99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224064</xdr:colOff>
      <xdr:row>7</xdr:row>
      <xdr:rowOff>145222</xdr:rowOff>
    </xdr:from>
    <xdr:to>
      <xdr:col>5</xdr:col>
      <xdr:colOff>375194</xdr:colOff>
      <xdr:row>13</xdr:row>
      <xdr:rowOff>69022</xdr:rowOff>
    </xdr:to>
    <xdr:pic>
      <xdr:nvPicPr>
        <xdr:cNvPr id="2" name="图片 1" descr="ae4905d7f740dcfbfa54547682d3e7a3_AS_799_L"/>
        <xdr:cNvPicPr>
          <a:picLocks noChangeAspect="1"/>
        </xdr:cNvPicPr>
      </xdr:nvPicPr>
      <xdr:blipFill>
        <a:blip r:embed="rId1"/>
        <a:srcRect l="13034" r="9596"/>
        <a:stretch>
          <a:fillRect/>
        </a:stretch>
      </xdr:blipFill>
      <xdr:spPr>
        <a:xfrm>
          <a:off x="5401310" y="1605280"/>
          <a:ext cx="880745" cy="1181100"/>
        </a:xfrm>
        <a:prstGeom prst="rect">
          <a:avLst/>
        </a:prstGeom>
      </xdr:spPr>
    </xdr:pic>
    <xdr:clientData/>
  </xdr:twoCellAnchor>
  <xdr:twoCellAnchor editAs="oneCell">
    <xdr:from>
      <xdr:col>6</xdr:col>
      <xdr:colOff>101442</xdr:colOff>
      <xdr:row>86</xdr:row>
      <xdr:rowOff>63500</xdr:rowOff>
    </xdr:from>
    <xdr:to>
      <xdr:col>7</xdr:col>
      <xdr:colOff>683737</xdr:colOff>
      <xdr:row>92</xdr:row>
      <xdr:rowOff>3175</xdr:rowOff>
    </xdr:to>
    <xdr:pic>
      <xdr:nvPicPr>
        <xdr:cNvPr id="4" name="图片 3" descr="https://www.senpum.com/static/upload/image/20220601/LA-W.pn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433" r="25413" b="14763"/>
        <a:stretch>
          <a:fillRect/>
        </a:stretch>
      </xdr:blipFill>
      <xdr:spPr>
        <a:xfrm>
          <a:off x="6737985" y="18656300"/>
          <a:ext cx="1311910" cy="1311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217714</xdr:colOff>
      <xdr:row>15</xdr:row>
      <xdr:rowOff>170622</xdr:rowOff>
    </xdr:from>
    <xdr:to>
      <xdr:col>5</xdr:col>
      <xdr:colOff>368844</xdr:colOff>
      <xdr:row>21</xdr:row>
      <xdr:rowOff>94422</xdr:rowOff>
    </xdr:to>
    <xdr:pic>
      <xdr:nvPicPr>
        <xdr:cNvPr id="5" name="图片 4" descr="ae4905d7f740dcfbfa54547682d3e7a3_AS_799_L"/>
        <xdr:cNvPicPr>
          <a:picLocks noChangeAspect="1"/>
        </xdr:cNvPicPr>
      </xdr:nvPicPr>
      <xdr:blipFill>
        <a:blip r:embed="rId1"/>
        <a:srcRect l="13034" r="9596"/>
        <a:stretch>
          <a:fillRect/>
        </a:stretch>
      </xdr:blipFill>
      <xdr:spPr>
        <a:xfrm>
          <a:off x="5394960" y="3351530"/>
          <a:ext cx="880745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217714</xdr:colOff>
      <xdr:row>23</xdr:row>
      <xdr:rowOff>113472</xdr:rowOff>
    </xdr:from>
    <xdr:to>
      <xdr:col>5</xdr:col>
      <xdr:colOff>368844</xdr:colOff>
      <xdr:row>29</xdr:row>
      <xdr:rowOff>37272</xdr:rowOff>
    </xdr:to>
    <xdr:pic>
      <xdr:nvPicPr>
        <xdr:cNvPr id="7" name="图片 6" descr="ae4905d7f740dcfbfa54547682d3e7a3_AS_799_L"/>
        <xdr:cNvPicPr>
          <a:picLocks noChangeAspect="1"/>
        </xdr:cNvPicPr>
      </xdr:nvPicPr>
      <xdr:blipFill>
        <a:blip r:embed="rId1"/>
        <a:srcRect l="13034" r="9596"/>
        <a:stretch>
          <a:fillRect/>
        </a:stretch>
      </xdr:blipFill>
      <xdr:spPr>
        <a:xfrm>
          <a:off x="5394960" y="4970780"/>
          <a:ext cx="880745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186764</xdr:colOff>
      <xdr:row>86</xdr:row>
      <xdr:rowOff>97117</xdr:rowOff>
    </xdr:from>
    <xdr:to>
      <xdr:col>5</xdr:col>
      <xdr:colOff>613484</xdr:colOff>
      <xdr:row>92</xdr:row>
      <xdr:rowOff>50127</xdr:rowOff>
    </xdr:to>
    <xdr:pic>
      <xdr:nvPicPr>
        <xdr:cNvPr id="9" name="图片 8" descr="https://www.keyence.com.cn/img/products/model/AS_75090_L.jp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43" t="393" r="14920" b="23001"/>
        <a:stretch>
          <a:fillRect/>
        </a:stretch>
      </xdr:blipFill>
      <xdr:spPr>
        <a:xfrm>
          <a:off x="5364480" y="18689320"/>
          <a:ext cx="1156335" cy="132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186764</xdr:colOff>
      <xdr:row>95</xdr:row>
      <xdr:rowOff>192367</xdr:rowOff>
    </xdr:from>
    <xdr:ext cx="1170600" cy="1319093"/>
    <xdr:pic>
      <xdr:nvPicPr>
        <xdr:cNvPr id="11" name="图片 10" descr="https://www.keyence.com.cn/img/products/model/AS_75090_L.jp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43" t="393" r="14920" b="23001"/>
        <a:stretch>
          <a:fillRect/>
        </a:stretch>
      </xdr:blipFill>
      <xdr:spPr>
        <a:xfrm>
          <a:off x="5364480" y="20886420"/>
          <a:ext cx="1170305" cy="1319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45964</xdr:colOff>
      <xdr:row>104</xdr:row>
      <xdr:rowOff>147046</xdr:rowOff>
    </xdr:from>
    <xdr:to>
      <xdr:col>7</xdr:col>
      <xdr:colOff>683504</xdr:colOff>
      <xdr:row>109</xdr:row>
      <xdr:rowOff>14966</xdr:rowOff>
    </xdr:to>
    <xdr:pic>
      <xdr:nvPicPr>
        <xdr:cNvPr id="12" name="图片 11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682740" y="23387685"/>
          <a:ext cx="1367155" cy="1214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65405</xdr:colOff>
      <xdr:row>104</xdr:row>
      <xdr:rowOff>115570</xdr:rowOff>
    </xdr:from>
    <xdr:to>
      <xdr:col>5</xdr:col>
      <xdr:colOff>700405</xdr:colOff>
      <xdr:row>109</xdr:row>
      <xdr:rowOff>114935</xdr:rowOff>
    </xdr:to>
    <xdr:pic>
      <xdr:nvPicPr>
        <xdr:cNvPr id="13" name="图片 12" descr="FS-N18N - 光纤放大器 电缆型 NPN"/>
        <xdr:cNvPicPr>
          <a:picLocks noChangeAspect="1" noChangeArrowheads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43195" y="23356570"/>
          <a:ext cx="1364615" cy="13455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38101</xdr:colOff>
      <xdr:row>112</xdr:row>
      <xdr:rowOff>43965</xdr:rowOff>
    </xdr:from>
    <xdr:to>
      <xdr:col>5</xdr:col>
      <xdr:colOff>706121</xdr:colOff>
      <xdr:row>118</xdr:row>
      <xdr:rowOff>38250</xdr:rowOff>
    </xdr:to>
    <xdr:pic>
      <xdr:nvPicPr>
        <xdr:cNvPr id="14" name="图片 13" descr="FS-N41N - 光纤放大器 电缆类型 主单元 NPN"/>
        <xdr:cNvPicPr>
          <a:picLocks noChangeAspect="1" noChangeArrowheads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15890" y="25310465"/>
          <a:ext cx="1397635" cy="1410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31750</xdr:colOff>
      <xdr:row>112</xdr:row>
      <xdr:rowOff>171891</xdr:rowOff>
    </xdr:from>
    <xdr:to>
      <xdr:col>7</xdr:col>
      <xdr:colOff>704850</xdr:colOff>
      <xdr:row>117</xdr:row>
      <xdr:rowOff>165541</xdr:rowOff>
    </xdr:to>
    <xdr:pic>
      <xdr:nvPicPr>
        <xdr:cNvPr id="15" name="图片 14" descr="https://www.senpum.com/static/upload/image/20210517/1621261735122945.png"/>
        <xdr:cNvPicPr>
          <a:picLocks noChangeAspect="1" noChangeArrowheads="1"/>
        </xdr:cNvPicPr>
      </xdr:nvPicPr>
      <xdr:blipFill>
        <a:blip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03" r="16826"/>
        <a:stretch>
          <a:fillRect/>
        </a:stretch>
      </xdr:blipFill>
      <xdr:spPr>
        <a:xfrm>
          <a:off x="6668770" y="25438100"/>
          <a:ext cx="1402715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91706</xdr:colOff>
      <xdr:row>120</xdr:row>
      <xdr:rowOff>239059</xdr:rowOff>
    </xdr:from>
    <xdr:to>
      <xdr:col>5</xdr:col>
      <xdr:colOff>649871</xdr:colOff>
      <xdr:row>125</xdr:row>
      <xdr:rowOff>239694</xdr:rowOff>
    </xdr:to>
    <xdr:pic>
      <xdr:nvPicPr>
        <xdr:cNvPr id="16" name="图片 15" descr="FU-35FA - 光纤单元 反射型"/>
        <xdr:cNvPicPr>
          <a:picLocks noChangeAspect="1" noChangeArrowheads="1"/>
        </xdr:cNvPicPr>
      </xdr:nvPicPr>
      <xdr:blipFill>
        <a:blip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69230" y="27391360"/>
          <a:ext cx="1287780" cy="1302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29881</xdr:colOff>
      <xdr:row>121</xdr:row>
      <xdr:rowOff>141941</xdr:rowOff>
    </xdr:from>
    <xdr:to>
      <xdr:col>7</xdr:col>
      <xdr:colOff>708061</xdr:colOff>
      <xdr:row>125</xdr:row>
      <xdr:rowOff>171786</xdr:rowOff>
    </xdr:to>
    <xdr:pic>
      <xdr:nvPicPr>
        <xdr:cNvPr id="17" name="图片 16" descr="https://www.senpum.com/static/upload/image/20211025/SP-136FA.png"/>
        <xdr:cNvPicPr>
          <a:picLocks noChangeAspect="1" noChangeArrowheads="1"/>
        </xdr:cNvPicPr>
      </xdr:nvPicPr>
      <xdr:blipFill>
        <a:blip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666865" y="27554555"/>
          <a:ext cx="1407795" cy="1071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74706</xdr:colOff>
      <xdr:row>128</xdr:row>
      <xdr:rowOff>29882</xdr:rowOff>
    </xdr:from>
    <xdr:to>
      <xdr:col>5</xdr:col>
      <xdr:colOff>687481</xdr:colOff>
      <xdr:row>132</xdr:row>
      <xdr:rowOff>469302</xdr:rowOff>
    </xdr:to>
    <xdr:pic>
      <xdr:nvPicPr>
        <xdr:cNvPr id="18" name="图片 17" descr="f69166ef18c60466c8fdd14bafccc68f_AS_592_L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5252085" y="29265245"/>
          <a:ext cx="1342390" cy="1480820"/>
        </a:xfrm>
        <a:prstGeom prst="rect">
          <a:avLst/>
        </a:prstGeom>
      </xdr:spPr>
    </xdr:pic>
    <xdr:clientData/>
  </xdr:twoCellAnchor>
  <xdr:twoCellAnchor editAs="oneCell">
    <xdr:from>
      <xdr:col>6</xdr:col>
      <xdr:colOff>83112</xdr:colOff>
      <xdr:row>128</xdr:row>
      <xdr:rowOff>254000</xdr:rowOff>
    </xdr:from>
    <xdr:to>
      <xdr:col>7</xdr:col>
      <xdr:colOff>686997</xdr:colOff>
      <xdr:row>132</xdr:row>
      <xdr:rowOff>231140</xdr:rowOff>
    </xdr:to>
    <xdr:pic>
      <xdr:nvPicPr>
        <xdr:cNvPr id="19" name="图片 18" descr="https://www.senpum.com/static/upload/image/20211025/SP-278V.png"/>
        <xdr:cNvPicPr>
          <a:picLocks noChangeAspect="1" noChangeArrowheads="1"/>
        </xdr:cNvPicPr>
      </xdr:nvPicPr>
      <xdr:blipFill>
        <a:blip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19570" y="29489400"/>
          <a:ext cx="1333500" cy="1018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67234</xdr:colOff>
      <xdr:row>135</xdr:row>
      <xdr:rowOff>201706</xdr:rowOff>
    </xdr:from>
    <xdr:to>
      <xdr:col>5</xdr:col>
      <xdr:colOff>685089</xdr:colOff>
      <xdr:row>139</xdr:row>
      <xdr:rowOff>121696</xdr:rowOff>
    </xdr:to>
    <xdr:pic>
      <xdr:nvPicPr>
        <xdr:cNvPr id="20" name="图片 19" descr="FU-77TZ - 光纤单元 渗透型"/>
        <xdr:cNvPicPr>
          <a:picLocks noChangeAspect="1" noChangeArrowheads="1"/>
        </xdr:cNvPicPr>
      </xdr:nvPicPr>
      <xdr:blipFill>
        <a:blip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736"/>
        <a:stretch>
          <a:fillRect/>
        </a:stretch>
      </xdr:blipFill>
      <xdr:spPr>
        <a:xfrm>
          <a:off x="5244465" y="31570295"/>
          <a:ext cx="1347470" cy="1056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65047</xdr:colOff>
      <xdr:row>136</xdr:row>
      <xdr:rowOff>37353</xdr:rowOff>
    </xdr:from>
    <xdr:to>
      <xdr:col>7</xdr:col>
      <xdr:colOff>675282</xdr:colOff>
      <xdr:row>139</xdr:row>
      <xdr:rowOff>98948</xdr:rowOff>
    </xdr:to>
    <xdr:pic>
      <xdr:nvPicPr>
        <xdr:cNvPr id="21" name="图片 20" descr="https://www.senpum.com/static/upload/image/20211025/SP-278TZ.png"/>
        <xdr:cNvPicPr>
          <a:picLocks noChangeAspect="1" noChangeArrowheads="1"/>
        </xdr:cNvPicPr>
      </xdr:nvPicPr>
      <xdr:blipFill>
        <a:blip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918" t="12992" r="14506" b="19686"/>
        <a:stretch>
          <a:fillRect/>
        </a:stretch>
      </xdr:blipFill>
      <xdr:spPr>
        <a:xfrm>
          <a:off x="6701790" y="31666180"/>
          <a:ext cx="1339850" cy="937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74706</xdr:colOff>
      <xdr:row>149</xdr:row>
      <xdr:rowOff>122362</xdr:rowOff>
    </xdr:from>
    <xdr:to>
      <xdr:col>5</xdr:col>
      <xdr:colOff>651921</xdr:colOff>
      <xdr:row>154</xdr:row>
      <xdr:rowOff>147127</xdr:rowOff>
    </xdr:to>
    <xdr:pic>
      <xdr:nvPicPr>
        <xdr:cNvPr id="22" name="图片 21" descr="FU-10 - 光纤单元 反射型"/>
        <xdr:cNvPicPr>
          <a:picLocks noChangeAspect="1" noChangeArrowheads="1"/>
        </xdr:cNvPicPr>
      </xdr:nvPicPr>
      <xdr:blipFill>
        <a:blip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52085" y="35231070"/>
          <a:ext cx="1306830" cy="1326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23327</xdr:colOff>
      <xdr:row>149</xdr:row>
      <xdr:rowOff>239058</xdr:rowOff>
    </xdr:from>
    <xdr:to>
      <xdr:col>7</xdr:col>
      <xdr:colOff>705317</xdr:colOff>
      <xdr:row>154</xdr:row>
      <xdr:rowOff>14903</xdr:rowOff>
    </xdr:to>
    <xdr:pic>
      <xdr:nvPicPr>
        <xdr:cNvPr id="23" name="图片 22" descr="https://www.senpum.com/static/upload/image/20211025/SP-111.png"/>
        <xdr:cNvPicPr>
          <a:picLocks noChangeAspect="1" noChangeArrowheads="1"/>
        </xdr:cNvPicPr>
      </xdr:nvPicPr>
      <xdr:blipFill>
        <a:blip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659880" y="35347910"/>
          <a:ext cx="1411605" cy="1077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74705</xdr:colOff>
      <xdr:row>156</xdr:row>
      <xdr:rowOff>140642</xdr:rowOff>
    </xdr:from>
    <xdr:to>
      <xdr:col>5</xdr:col>
      <xdr:colOff>657635</xdr:colOff>
      <xdr:row>160</xdr:row>
      <xdr:rowOff>114607</xdr:rowOff>
    </xdr:to>
    <xdr:pic>
      <xdr:nvPicPr>
        <xdr:cNvPr id="24" name="图片 23" descr="FU-95 - 光纤单元 液面检验型"/>
        <xdr:cNvPicPr>
          <a:picLocks noChangeAspect="1" noChangeArrowheads="1"/>
        </xdr:cNvPicPr>
      </xdr:nvPicPr>
      <xdr:blipFill>
        <a:blip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52085" y="37071935"/>
          <a:ext cx="1312545" cy="1326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119529</xdr:colOff>
      <xdr:row>156</xdr:row>
      <xdr:rowOff>141941</xdr:rowOff>
    </xdr:from>
    <xdr:to>
      <xdr:col>7</xdr:col>
      <xdr:colOff>604669</xdr:colOff>
      <xdr:row>160</xdr:row>
      <xdr:rowOff>162261</xdr:rowOff>
    </xdr:to>
    <xdr:pic>
      <xdr:nvPicPr>
        <xdr:cNvPr id="25" name="图片 24" descr="https://www.senpum.com/static/upload/image/20211025/SP-196.png"/>
        <xdr:cNvPicPr>
          <a:picLocks noChangeAspect="1" noChangeArrowheads="1"/>
        </xdr:cNvPicPr>
      </xdr:nvPicPr>
      <xdr:blipFill>
        <a:blip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124" t="7978" r="22565"/>
        <a:stretch>
          <a:fillRect/>
        </a:stretch>
      </xdr:blipFill>
      <xdr:spPr>
        <a:xfrm>
          <a:off x="6756400" y="37073205"/>
          <a:ext cx="1214755" cy="13728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74706</xdr:colOff>
      <xdr:row>163</xdr:row>
      <xdr:rowOff>119528</xdr:rowOff>
    </xdr:from>
    <xdr:to>
      <xdr:col>5</xdr:col>
      <xdr:colOff>664621</xdr:colOff>
      <xdr:row>168</xdr:row>
      <xdr:rowOff>144293</xdr:rowOff>
    </xdr:to>
    <xdr:pic>
      <xdr:nvPicPr>
        <xdr:cNvPr id="26" name="图片 25" descr="FU-E40 - 光纤单元 渗透型 范围40mm"/>
        <xdr:cNvPicPr>
          <a:picLocks noChangeAspect="1" noChangeArrowheads="1"/>
        </xdr:cNvPicPr>
      </xdr:nvPicPr>
      <xdr:blipFill>
        <a:blip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52085" y="39184580"/>
          <a:ext cx="1319530" cy="1326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52293</xdr:colOff>
      <xdr:row>164</xdr:row>
      <xdr:rowOff>7470</xdr:rowOff>
    </xdr:from>
    <xdr:to>
      <xdr:col>7</xdr:col>
      <xdr:colOff>698723</xdr:colOff>
      <xdr:row>168</xdr:row>
      <xdr:rowOff>7470</xdr:rowOff>
    </xdr:to>
    <xdr:pic>
      <xdr:nvPicPr>
        <xdr:cNvPr id="27" name="图片 26" descr="https://www.senpum.com/static/upload/image/20211025/SP-E241.png"/>
        <xdr:cNvPicPr>
          <a:picLocks noChangeAspect="1" noChangeArrowheads="1"/>
        </xdr:cNvPicPr>
      </xdr:nvPicPr>
      <xdr:blipFill>
        <a:blip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689090" y="39332535"/>
          <a:ext cx="1376045" cy="1041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74705</xdr:colOff>
      <xdr:row>170</xdr:row>
      <xdr:rowOff>97118</xdr:rowOff>
    </xdr:from>
    <xdr:to>
      <xdr:col>5</xdr:col>
      <xdr:colOff>664620</xdr:colOff>
      <xdr:row>174</xdr:row>
      <xdr:rowOff>32983</xdr:rowOff>
    </xdr:to>
    <xdr:pic>
      <xdr:nvPicPr>
        <xdr:cNvPr id="28" name="图片 27" descr="FU-E11 - 光纤单元 渗透型 范围11mm"/>
        <xdr:cNvPicPr>
          <a:picLocks noChangeAspect="1" noChangeArrowheads="1"/>
        </xdr:cNvPicPr>
      </xdr:nvPicPr>
      <xdr:blipFill>
        <a:blip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52085" y="40984170"/>
          <a:ext cx="1319530" cy="1326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63749</xdr:colOff>
      <xdr:row>170</xdr:row>
      <xdr:rowOff>119529</xdr:rowOff>
    </xdr:from>
    <xdr:to>
      <xdr:col>7</xdr:col>
      <xdr:colOff>657474</xdr:colOff>
      <xdr:row>173</xdr:row>
      <xdr:rowOff>565299</xdr:rowOff>
    </xdr:to>
    <xdr:pic>
      <xdr:nvPicPr>
        <xdr:cNvPr id="29" name="图片 28" descr="https://www.senpum.com/static/upload/image/20211025/SP-E212.png"/>
        <xdr:cNvPicPr>
          <a:picLocks noChangeAspect="1" noChangeArrowheads="1"/>
        </xdr:cNvPicPr>
      </xdr:nvPicPr>
      <xdr:blipFill>
        <a:blip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504" r="8877"/>
        <a:stretch>
          <a:fillRect/>
        </a:stretch>
      </xdr:blipFill>
      <xdr:spPr>
        <a:xfrm>
          <a:off x="6700520" y="41007030"/>
          <a:ext cx="1323340" cy="1226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69850</xdr:colOff>
      <xdr:row>177</xdr:row>
      <xdr:rowOff>95250</xdr:rowOff>
    </xdr:from>
    <xdr:to>
      <xdr:col>5</xdr:col>
      <xdr:colOff>666115</xdr:colOff>
      <xdr:row>182</xdr:row>
      <xdr:rowOff>125095</xdr:rowOff>
    </xdr:to>
    <xdr:pic>
      <xdr:nvPicPr>
        <xdr:cNvPr id="30" name="图片 29" descr="F-2 - 渗透型镜头"/>
        <xdr:cNvPicPr>
          <a:picLocks noChangeAspect="1" noChangeArrowheads="1"/>
        </xdr:cNvPicPr>
      </xdr:nvPicPr>
      <xdr:blipFill>
        <a:blip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67" t="22667" r="14666" b="19000"/>
        <a:stretch>
          <a:fillRect/>
        </a:stretch>
      </xdr:blipFill>
      <xdr:spPr>
        <a:xfrm>
          <a:off x="5247640" y="43154600"/>
          <a:ext cx="1325880" cy="1331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177</xdr:row>
      <xdr:rowOff>241300</xdr:rowOff>
    </xdr:from>
    <xdr:to>
      <xdr:col>7</xdr:col>
      <xdr:colOff>628650</xdr:colOff>
      <xdr:row>181</xdr:row>
      <xdr:rowOff>133350</xdr:rowOff>
    </xdr:to>
    <xdr:pic>
      <xdr:nvPicPr>
        <xdr:cNvPr id="31" name="图片 30" descr="https://www.senpum.com/static/upload/image/20211025/P-22.png"/>
        <xdr:cNvPicPr>
          <a:picLocks noChangeAspect="1" noChangeArrowheads="1"/>
        </xdr:cNvPicPr>
      </xdr:nvPicPr>
      <xdr:blipFill>
        <a:blip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70370" y="43300650"/>
          <a:ext cx="1224915" cy="933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59764</xdr:colOff>
      <xdr:row>184</xdr:row>
      <xdr:rowOff>97118</xdr:rowOff>
    </xdr:from>
    <xdr:to>
      <xdr:col>5</xdr:col>
      <xdr:colOff>649044</xdr:colOff>
      <xdr:row>189</xdr:row>
      <xdr:rowOff>121883</xdr:rowOff>
    </xdr:to>
    <xdr:pic>
      <xdr:nvPicPr>
        <xdr:cNvPr id="32" name="图片 31" descr="F-2HA - 反射型镜头"/>
        <xdr:cNvPicPr>
          <a:picLocks noChangeAspect="1" noChangeArrowheads="1"/>
        </xdr:cNvPicPr>
      </xdr:nvPicPr>
      <xdr:blipFill>
        <a:blip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37480" y="44978320"/>
          <a:ext cx="1318895" cy="1326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37351</xdr:colOff>
      <xdr:row>185</xdr:row>
      <xdr:rowOff>0</xdr:rowOff>
    </xdr:from>
    <xdr:to>
      <xdr:col>7</xdr:col>
      <xdr:colOff>703466</xdr:colOff>
      <xdr:row>189</xdr:row>
      <xdr:rowOff>14605</xdr:rowOff>
    </xdr:to>
    <xdr:pic>
      <xdr:nvPicPr>
        <xdr:cNvPr id="33" name="图片 32" descr="https://www.senpum.com/static/upload/image/20211025/P-12HA.png"/>
        <xdr:cNvPicPr>
          <a:picLocks noChangeAspect="1" noChangeArrowheads="1"/>
        </xdr:cNvPicPr>
      </xdr:nvPicPr>
      <xdr:blipFill>
        <a:blip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673850" y="45142150"/>
          <a:ext cx="1395730" cy="10560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74707</xdr:colOff>
      <xdr:row>191</xdr:row>
      <xdr:rowOff>134469</xdr:rowOff>
    </xdr:from>
    <xdr:to>
      <xdr:col>5</xdr:col>
      <xdr:colOff>682402</xdr:colOff>
      <xdr:row>196</xdr:row>
      <xdr:rowOff>179554</xdr:rowOff>
    </xdr:to>
    <xdr:pic>
      <xdr:nvPicPr>
        <xdr:cNvPr id="34" name="图片 33" descr="F-3HA - 反射型镜头"/>
        <xdr:cNvPicPr>
          <a:picLocks noChangeAspect="1" noChangeArrowheads="1"/>
        </xdr:cNvPicPr>
      </xdr:nvPicPr>
      <xdr:blipFill>
        <a:blip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52085" y="46838235"/>
          <a:ext cx="1337310" cy="13468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134471</xdr:colOff>
      <xdr:row>192</xdr:row>
      <xdr:rowOff>7470</xdr:rowOff>
    </xdr:from>
    <xdr:to>
      <xdr:col>7</xdr:col>
      <xdr:colOff>629771</xdr:colOff>
      <xdr:row>195</xdr:row>
      <xdr:rowOff>154155</xdr:rowOff>
    </xdr:to>
    <xdr:pic>
      <xdr:nvPicPr>
        <xdr:cNvPr id="35" name="图片 34" descr="https://www.senpum.com/static/upload/image/20211025/P-13HA.png"/>
        <xdr:cNvPicPr>
          <a:picLocks noChangeAspect="1" noChangeArrowheads="1"/>
        </xdr:cNvPicPr>
      </xdr:nvPicPr>
      <xdr:blipFill>
        <a:blip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71005" y="46971585"/>
          <a:ext cx="1224915" cy="927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97116</xdr:colOff>
      <xdr:row>198</xdr:row>
      <xdr:rowOff>97116</xdr:rowOff>
    </xdr:from>
    <xdr:to>
      <xdr:col>5</xdr:col>
      <xdr:colOff>682586</xdr:colOff>
      <xdr:row>203</xdr:row>
      <xdr:rowOff>121881</xdr:rowOff>
    </xdr:to>
    <xdr:pic>
      <xdr:nvPicPr>
        <xdr:cNvPr id="36" name="图片 35" descr="F-4HA - 反射型镜头"/>
        <xdr:cNvPicPr>
          <a:picLocks noChangeAspect="1" noChangeArrowheads="1"/>
        </xdr:cNvPicPr>
      </xdr:nvPicPr>
      <xdr:blipFill>
        <a:blip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74310" y="48623220"/>
          <a:ext cx="1315085" cy="1326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141941</xdr:colOff>
      <xdr:row>198</xdr:row>
      <xdr:rowOff>171822</xdr:rowOff>
    </xdr:from>
    <xdr:to>
      <xdr:col>7</xdr:col>
      <xdr:colOff>704551</xdr:colOff>
      <xdr:row>202</xdr:row>
      <xdr:rowOff>112132</xdr:rowOff>
    </xdr:to>
    <xdr:pic>
      <xdr:nvPicPr>
        <xdr:cNvPr id="37" name="图片 36" descr="https://www.senpum.com/static/upload/image/20211025/P-14HA.png"/>
        <xdr:cNvPicPr>
          <a:picLocks noChangeAspect="1" noChangeArrowheads="1"/>
        </xdr:cNvPicPr>
      </xdr:nvPicPr>
      <xdr:blipFill>
        <a:blip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78625" y="48698150"/>
          <a:ext cx="1292225" cy="9817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59764</xdr:colOff>
      <xdr:row>205</xdr:row>
      <xdr:rowOff>119530</xdr:rowOff>
    </xdr:from>
    <xdr:to>
      <xdr:col>5</xdr:col>
      <xdr:colOff>704924</xdr:colOff>
      <xdr:row>210</xdr:row>
      <xdr:rowOff>201445</xdr:rowOff>
    </xdr:to>
    <xdr:pic>
      <xdr:nvPicPr>
        <xdr:cNvPr id="38" name="图片 37" descr="F-5HA - 反射型镜头"/>
        <xdr:cNvPicPr>
          <a:picLocks noChangeAspect="1" noChangeArrowheads="1"/>
        </xdr:cNvPicPr>
      </xdr:nvPicPr>
      <xdr:blipFill>
        <a:blip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37480" y="50468530"/>
          <a:ext cx="1374775" cy="1383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37351</xdr:colOff>
      <xdr:row>206</xdr:row>
      <xdr:rowOff>37353</xdr:rowOff>
    </xdr:from>
    <xdr:to>
      <xdr:col>7</xdr:col>
      <xdr:colOff>631711</xdr:colOff>
      <xdr:row>210</xdr:row>
      <xdr:rowOff>9413</xdr:rowOff>
    </xdr:to>
    <xdr:pic>
      <xdr:nvPicPr>
        <xdr:cNvPr id="39" name="图片 38" descr="https://www.senpum.com/static/upload/image/20211025/P-15HA.png"/>
        <xdr:cNvPicPr>
          <a:picLocks noChangeAspect="1" noChangeArrowheads="1"/>
        </xdr:cNvPicPr>
      </xdr:nvPicPr>
      <xdr:blipFill>
        <a:blip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673850" y="50646330"/>
          <a:ext cx="1323975" cy="1013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59765</xdr:colOff>
      <xdr:row>212</xdr:row>
      <xdr:rowOff>121284</xdr:rowOff>
    </xdr:from>
    <xdr:to>
      <xdr:col>5</xdr:col>
      <xdr:colOff>649680</xdr:colOff>
      <xdr:row>217</xdr:row>
      <xdr:rowOff>146684</xdr:rowOff>
    </xdr:to>
    <xdr:pic>
      <xdr:nvPicPr>
        <xdr:cNvPr id="40" name="图片 39" descr="F-6HA - 反射型镜头"/>
        <xdr:cNvPicPr>
          <a:picLocks noChangeAspect="1" noChangeArrowheads="1"/>
        </xdr:cNvPicPr>
      </xdr:nvPicPr>
      <xdr:blipFill>
        <a:blip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37480" y="52292250"/>
          <a:ext cx="1319530" cy="132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59765</xdr:colOff>
      <xdr:row>213</xdr:row>
      <xdr:rowOff>44823</xdr:rowOff>
    </xdr:from>
    <xdr:to>
      <xdr:col>7</xdr:col>
      <xdr:colOff>616660</xdr:colOff>
      <xdr:row>216</xdr:row>
      <xdr:rowOff>239133</xdr:rowOff>
    </xdr:to>
    <xdr:pic>
      <xdr:nvPicPr>
        <xdr:cNvPr id="41" name="图片 40" descr="https://www.senpum.com/static/upload/image/20211025/P-16HA.png"/>
        <xdr:cNvPicPr>
          <a:picLocks noChangeAspect="1" noChangeArrowheads="1"/>
        </xdr:cNvPicPr>
      </xdr:nvPicPr>
      <xdr:blipFill>
        <a:blip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696710" y="52476400"/>
          <a:ext cx="1286510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74707</xdr:colOff>
      <xdr:row>142</xdr:row>
      <xdr:rowOff>141941</xdr:rowOff>
    </xdr:from>
    <xdr:to>
      <xdr:col>5</xdr:col>
      <xdr:colOff>650017</xdr:colOff>
      <xdr:row>147</xdr:row>
      <xdr:rowOff>157181</xdr:rowOff>
    </xdr:to>
    <xdr:pic>
      <xdr:nvPicPr>
        <xdr:cNvPr id="42" name="图片 41" descr="FU-20 - 光纤单元 反射型"/>
        <xdr:cNvPicPr>
          <a:picLocks noChangeAspect="1" noChangeArrowheads="1"/>
        </xdr:cNvPicPr>
      </xdr:nvPicPr>
      <xdr:blipFill>
        <a:blip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52085" y="33428305"/>
          <a:ext cx="1304925" cy="1316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82176</xdr:colOff>
      <xdr:row>143</xdr:row>
      <xdr:rowOff>231587</xdr:rowOff>
    </xdr:from>
    <xdr:to>
      <xdr:col>7</xdr:col>
      <xdr:colOff>679076</xdr:colOff>
      <xdr:row>146</xdr:row>
      <xdr:rowOff>80457</xdr:rowOff>
    </xdr:to>
    <xdr:pic>
      <xdr:nvPicPr>
        <xdr:cNvPr id="43" name="图片 42" descr="https://www.senpum.com/static/upload/image/20211025/SP-121.png"/>
        <xdr:cNvPicPr>
          <a:picLocks noChangeAspect="1" noChangeArrowheads="1"/>
        </xdr:cNvPicPr>
      </xdr:nvPicPr>
      <xdr:blipFill>
        <a:blip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51" t="29122" r="48716" b="50310"/>
        <a:stretch>
          <a:fillRect/>
        </a:stretch>
      </xdr:blipFill>
      <xdr:spPr>
        <a:xfrm>
          <a:off x="6718935" y="33778190"/>
          <a:ext cx="1326515" cy="629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82176</xdr:colOff>
      <xdr:row>224</xdr:row>
      <xdr:rowOff>142035</xdr:rowOff>
    </xdr:from>
    <xdr:to>
      <xdr:col>5</xdr:col>
      <xdr:colOff>657486</xdr:colOff>
      <xdr:row>228</xdr:row>
      <xdr:rowOff>4875</xdr:rowOff>
    </xdr:to>
    <xdr:pic>
      <xdr:nvPicPr>
        <xdr:cNvPr id="44" name="图片 43" descr="https://www.keyence.com.cn/img/products/model/AS_1463_L.jpg"/>
        <xdr:cNvPicPr>
          <a:picLocks noChangeAspect="1" noChangeArrowheads="1"/>
        </xdr:cNvPicPr>
      </xdr:nvPicPr>
      <xdr:blipFill>
        <a:blip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59705" y="55437405"/>
          <a:ext cx="1304925" cy="1316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149412</xdr:colOff>
      <xdr:row>224</xdr:row>
      <xdr:rowOff>170482</xdr:rowOff>
    </xdr:from>
    <xdr:to>
      <xdr:col>7</xdr:col>
      <xdr:colOff>574862</xdr:colOff>
      <xdr:row>228</xdr:row>
      <xdr:rowOff>40942</xdr:rowOff>
    </xdr:to>
    <xdr:pic>
      <xdr:nvPicPr>
        <xdr:cNvPr id="45" name="图片 44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>
          <a:off x="6786245" y="55465980"/>
          <a:ext cx="1155065" cy="1324610"/>
        </a:xfrm>
        <a:prstGeom prst="rect">
          <a:avLst/>
        </a:prstGeom>
      </xdr:spPr>
    </xdr:pic>
    <xdr:clientData/>
  </xdr:twoCellAnchor>
  <xdr:twoCellAnchor editAs="oneCell">
    <xdr:from>
      <xdr:col>6</xdr:col>
      <xdr:colOff>156882</xdr:colOff>
      <xdr:row>231</xdr:row>
      <xdr:rowOff>171822</xdr:rowOff>
    </xdr:from>
    <xdr:to>
      <xdr:col>7</xdr:col>
      <xdr:colOff>508037</xdr:colOff>
      <xdr:row>236</xdr:row>
      <xdr:rowOff>143882</xdr:rowOff>
    </xdr:to>
    <xdr:pic>
      <xdr:nvPicPr>
        <xdr:cNvPr id="46" name="图片 45" descr="https://www.senpum.com/static/upload/image/20210517/1621262925802521.png"/>
        <xdr:cNvPicPr>
          <a:picLocks noChangeAspect="1" noChangeArrowheads="1"/>
        </xdr:cNvPicPr>
      </xdr:nvPicPr>
      <xdr:blipFill>
        <a:blip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569" r="25926"/>
        <a:stretch>
          <a:fillRect/>
        </a:stretch>
      </xdr:blipFill>
      <xdr:spPr>
        <a:xfrm>
          <a:off x="6793865" y="57702450"/>
          <a:ext cx="1080770" cy="1254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67235</xdr:colOff>
      <xdr:row>231</xdr:row>
      <xdr:rowOff>97117</xdr:rowOff>
    </xdr:from>
    <xdr:to>
      <xdr:col>5</xdr:col>
      <xdr:colOff>696520</xdr:colOff>
      <xdr:row>236</xdr:row>
      <xdr:rowOff>180302</xdr:rowOff>
    </xdr:to>
    <xdr:pic>
      <xdr:nvPicPr>
        <xdr:cNvPr id="47" name="图片 46" descr="https://www.keyence.com.cn/img/products/model/AS_1447_L.jpg"/>
        <xdr:cNvPicPr>
          <a:picLocks noChangeAspect="1" noChangeArrowheads="1"/>
        </xdr:cNvPicPr>
      </xdr:nvPicPr>
      <xdr:blipFill>
        <a:blip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44465" y="57627520"/>
          <a:ext cx="1358900" cy="1365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156882</xdr:colOff>
      <xdr:row>238</xdr:row>
      <xdr:rowOff>171822</xdr:rowOff>
    </xdr:from>
    <xdr:ext cx="1090819" cy="1260097"/>
    <xdr:pic>
      <xdr:nvPicPr>
        <xdr:cNvPr id="48" name="图片 47" descr="https://www.senpum.com/static/upload/image/20210517/1621262925802521.png"/>
        <xdr:cNvPicPr>
          <a:picLocks noChangeAspect="1" noChangeArrowheads="1"/>
        </xdr:cNvPicPr>
      </xdr:nvPicPr>
      <xdr:blipFill>
        <a:blip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569" r="25926"/>
        <a:stretch>
          <a:fillRect/>
        </a:stretch>
      </xdr:blipFill>
      <xdr:spPr>
        <a:xfrm>
          <a:off x="6793865" y="59778900"/>
          <a:ext cx="1090295" cy="1259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67235</xdr:colOff>
      <xdr:row>238</xdr:row>
      <xdr:rowOff>97117</xdr:rowOff>
    </xdr:from>
    <xdr:ext cx="1368803" cy="1371227"/>
    <xdr:pic>
      <xdr:nvPicPr>
        <xdr:cNvPr id="49" name="图片 48" descr="https://www.keyence.com.cn/img/products/model/AS_1447_L.jpg"/>
        <xdr:cNvPicPr>
          <a:picLocks noChangeAspect="1" noChangeArrowheads="1"/>
        </xdr:cNvPicPr>
      </xdr:nvPicPr>
      <xdr:blipFill>
        <a:blip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44465" y="59703970"/>
          <a:ext cx="136906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67235</xdr:colOff>
      <xdr:row>245</xdr:row>
      <xdr:rowOff>97117</xdr:rowOff>
    </xdr:from>
    <xdr:ext cx="1368803" cy="1371227"/>
    <xdr:pic>
      <xdr:nvPicPr>
        <xdr:cNvPr id="50" name="图片 49" descr="https://www.keyence.com.cn/img/products/model/AS_1447_L.jpg"/>
        <xdr:cNvPicPr>
          <a:picLocks noChangeAspect="1" noChangeArrowheads="1"/>
        </xdr:cNvPicPr>
      </xdr:nvPicPr>
      <xdr:blipFill>
        <a:blip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44465" y="61526420"/>
          <a:ext cx="136906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156881</xdr:colOff>
      <xdr:row>245</xdr:row>
      <xdr:rowOff>97117</xdr:rowOff>
    </xdr:from>
    <xdr:to>
      <xdr:col>7</xdr:col>
      <xdr:colOff>560106</xdr:colOff>
      <xdr:row>250</xdr:row>
      <xdr:rowOff>33617</xdr:rowOff>
    </xdr:to>
    <xdr:pic>
      <xdr:nvPicPr>
        <xdr:cNvPr id="51" name="图片 50" descr="https://www.senpum.com/static/upload/image/20220601/PX400.png"/>
        <xdr:cNvPicPr>
          <a:picLocks noChangeAspect="1" noChangeArrowheads="1"/>
        </xdr:cNvPicPr>
      </xdr:nvPicPr>
      <xdr:blipFill>
        <a:blip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754" r="26193"/>
        <a:stretch>
          <a:fillRect/>
        </a:stretch>
      </xdr:blipFill>
      <xdr:spPr>
        <a:xfrm>
          <a:off x="6793865" y="61526420"/>
          <a:ext cx="1132840" cy="138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67235</xdr:colOff>
      <xdr:row>252</xdr:row>
      <xdr:rowOff>97117</xdr:rowOff>
    </xdr:from>
    <xdr:ext cx="1368803" cy="1371227"/>
    <xdr:pic>
      <xdr:nvPicPr>
        <xdr:cNvPr id="52" name="图片 51" descr="https://www.keyence.com.cn/img/products/model/AS_1447_L.jpg"/>
        <xdr:cNvPicPr>
          <a:picLocks noChangeAspect="1" noChangeArrowheads="1"/>
        </xdr:cNvPicPr>
      </xdr:nvPicPr>
      <xdr:blipFill>
        <a:blip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44465" y="63494920"/>
          <a:ext cx="136906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156881</xdr:colOff>
      <xdr:row>252</xdr:row>
      <xdr:rowOff>97117</xdr:rowOff>
    </xdr:from>
    <xdr:ext cx="1143001" cy="1389530"/>
    <xdr:pic>
      <xdr:nvPicPr>
        <xdr:cNvPr id="53" name="图片 52" descr="https://www.senpum.com/static/upload/image/20220601/PX400.png"/>
        <xdr:cNvPicPr>
          <a:picLocks noChangeAspect="1" noChangeArrowheads="1"/>
        </xdr:cNvPicPr>
      </xdr:nvPicPr>
      <xdr:blipFill>
        <a:blip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754" r="26193"/>
        <a:stretch>
          <a:fillRect/>
        </a:stretch>
      </xdr:blipFill>
      <xdr:spPr>
        <a:xfrm>
          <a:off x="6793865" y="63494920"/>
          <a:ext cx="1143000" cy="13900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165100</xdr:colOff>
      <xdr:row>31</xdr:row>
      <xdr:rowOff>63500</xdr:rowOff>
    </xdr:from>
    <xdr:ext cx="1110162" cy="1301750"/>
    <xdr:pic>
      <xdr:nvPicPr>
        <xdr:cNvPr id="54" name="图片 53" descr="LR-T 系列 - 放大器内置型TOF 激光传感器"/>
        <xdr:cNvPicPr>
          <a:picLocks noChangeAspect="1" noChangeArrowheads="1"/>
        </xdr:cNvPicPr>
      </xdr:nvPicPr>
      <xdr:blipFill>
        <a:blip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145" t="19597" r="21995" b="17372"/>
        <a:stretch>
          <a:fillRect/>
        </a:stretch>
      </xdr:blipFill>
      <xdr:spPr>
        <a:xfrm>
          <a:off x="5342890" y="6597650"/>
          <a:ext cx="1109980" cy="1301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46990</xdr:colOff>
      <xdr:row>31</xdr:row>
      <xdr:rowOff>187325</xdr:rowOff>
    </xdr:from>
    <xdr:ext cx="1134530" cy="1182557"/>
    <xdr:pic>
      <xdr:nvPicPr>
        <xdr:cNvPr id="55" name="图片 54" descr="https://www.senpum.com/static/upload/image/20210513/1620916573518822.png"/>
        <xdr:cNvPicPr>
          <a:picLocks noChangeAspect="1" noChangeArrowheads="1"/>
        </xdr:cNvPicPr>
      </xdr:nvPicPr>
      <xdr:blipFill>
        <a:blip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614" r="21755"/>
        <a:stretch>
          <a:fillRect/>
        </a:stretch>
      </xdr:blipFill>
      <xdr:spPr>
        <a:xfrm>
          <a:off x="6684010" y="6721475"/>
          <a:ext cx="1134110" cy="11823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165100</xdr:colOff>
      <xdr:row>39</xdr:row>
      <xdr:rowOff>63500</xdr:rowOff>
    </xdr:from>
    <xdr:ext cx="1110162" cy="1301750"/>
    <xdr:pic>
      <xdr:nvPicPr>
        <xdr:cNvPr id="56" name="图片 55" descr="LR-T 系列 - 放大器内置型TOF 激光传感器"/>
        <xdr:cNvPicPr>
          <a:picLocks noChangeAspect="1" noChangeArrowheads="1"/>
        </xdr:cNvPicPr>
      </xdr:nvPicPr>
      <xdr:blipFill>
        <a:blip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145" t="19597" r="21995" b="17372"/>
        <a:stretch>
          <a:fillRect/>
        </a:stretch>
      </xdr:blipFill>
      <xdr:spPr>
        <a:xfrm>
          <a:off x="5342890" y="8274050"/>
          <a:ext cx="1109980" cy="1301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153841</xdr:colOff>
      <xdr:row>39</xdr:row>
      <xdr:rowOff>149839</xdr:rowOff>
    </xdr:from>
    <xdr:ext cx="1133623" cy="1188000"/>
    <xdr:pic>
      <xdr:nvPicPr>
        <xdr:cNvPr id="57" name="图片 56" descr="https://www.senpum.com/static/upload/image/20210513/1620916573518822.png"/>
        <xdr:cNvPicPr>
          <a:picLocks noChangeAspect="1" noChangeArrowheads="1"/>
        </xdr:cNvPicPr>
      </xdr:nvPicPr>
      <xdr:blipFill>
        <a:blip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614" r="21755"/>
        <a:stretch>
          <a:fillRect/>
        </a:stretch>
      </xdr:blipFill>
      <xdr:spPr>
        <a:xfrm>
          <a:off x="6790690" y="8359775"/>
          <a:ext cx="1133475" cy="11880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82550</xdr:colOff>
      <xdr:row>263</xdr:row>
      <xdr:rowOff>19050</xdr:rowOff>
    </xdr:from>
    <xdr:to>
      <xdr:col>5</xdr:col>
      <xdr:colOff>641350</xdr:colOff>
      <xdr:row>267</xdr:row>
      <xdr:rowOff>196850</xdr:rowOff>
    </xdr:to>
    <xdr:pic>
      <xdr:nvPicPr>
        <xdr:cNvPr id="58" name="图片 57" descr="IL 系列 - CMOS激光位移传感器"/>
        <xdr:cNvPicPr>
          <a:picLocks noChangeAspect="1" noChangeArrowheads="1"/>
        </xdr:cNvPicPr>
      </xdr:nvPicPr>
      <xdr:blipFill>
        <a:blip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87" t="8997" r="14879" b="9688"/>
        <a:stretch>
          <a:fillRect/>
        </a:stretch>
      </xdr:blipFill>
      <xdr:spPr>
        <a:xfrm>
          <a:off x="5260340" y="66401950"/>
          <a:ext cx="1288415" cy="149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82550</xdr:colOff>
      <xdr:row>270</xdr:row>
      <xdr:rowOff>19050</xdr:rowOff>
    </xdr:from>
    <xdr:ext cx="1301750" cy="1492250"/>
    <xdr:pic>
      <xdr:nvPicPr>
        <xdr:cNvPr id="59" name="图片 58" descr="IL 系列 - CMOS激光位移传感器"/>
        <xdr:cNvPicPr>
          <a:picLocks noChangeAspect="1" noChangeArrowheads="1"/>
        </xdr:cNvPicPr>
      </xdr:nvPicPr>
      <xdr:blipFill>
        <a:blip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87" t="8997" r="14879" b="9688"/>
        <a:stretch>
          <a:fillRect/>
        </a:stretch>
      </xdr:blipFill>
      <xdr:spPr>
        <a:xfrm>
          <a:off x="5260340" y="68497450"/>
          <a:ext cx="1301750" cy="149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82550</xdr:colOff>
      <xdr:row>277</xdr:row>
      <xdr:rowOff>19050</xdr:rowOff>
    </xdr:from>
    <xdr:ext cx="1301750" cy="1492250"/>
    <xdr:pic>
      <xdr:nvPicPr>
        <xdr:cNvPr id="60" name="图片 59" descr="IL 系列 - CMOS激光位移传感器"/>
        <xdr:cNvPicPr>
          <a:picLocks noChangeAspect="1" noChangeArrowheads="1"/>
        </xdr:cNvPicPr>
      </xdr:nvPicPr>
      <xdr:blipFill>
        <a:blip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87" t="8997" r="14879" b="9688"/>
        <a:stretch>
          <a:fillRect/>
        </a:stretch>
      </xdr:blipFill>
      <xdr:spPr>
        <a:xfrm>
          <a:off x="5260340" y="70319900"/>
          <a:ext cx="1301750" cy="149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82550</xdr:colOff>
      <xdr:row>284</xdr:row>
      <xdr:rowOff>19050</xdr:rowOff>
    </xdr:from>
    <xdr:ext cx="1301750" cy="1492250"/>
    <xdr:pic>
      <xdr:nvPicPr>
        <xdr:cNvPr id="61" name="图片 60" descr="IL 系列 - CMOS激光位移传感器"/>
        <xdr:cNvPicPr>
          <a:picLocks noChangeAspect="1" noChangeArrowheads="1"/>
        </xdr:cNvPicPr>
      </xdr:nvPicPr>
      <xdr:blipFill>
        <a:blip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87" t="8997" r="14879" b="9688"/>
        <a:stretch>
          <a:fillRect/>
        </a:stretch>
      </xdr:blipFill>
      <xdr:spPr>
        <a:xfrm>
          <a:off x="5260340" y="72142350"/>
          <a:ext cx="1301750" cy="149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82550</xdr:colOff>
      <xdr:row>291</xdr:row>
      <xdr:rowOff>19050</xdr:rowOff>
    </xdr:from>
    <xdr:ext cx="1301750" cy="1492250"/>
    <xdr:pic>
      <xdr:nvPicPr>
        <xdr:cNvPr id="62" name="图片 61" descr="IL 系列 - CMOS激光位移传感器"/>
        <xdr:cNvPicPr>
          <a:picLocks noChangeAspect="1" noChangeArrowheads="1"/>
        </xdr:cNvPicPr>
      </xdr:nvPicPr>
      <xdr:blipFill>
        <a:blip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87" t="8997" r="14879" b="9688"/>
        <a:stretch>
          <a:fillRect/>
        </a:stretch>
      </xdr:blipFill>
      <xdr:spPr>
        <a:xfrm>
          <a:off x="5260340" y="73964800"/>
          <a:ext cx="1301750" cy="149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69850</xdr:colOff>
      <xdr:row>298</xdr:row>
      <xdr:rowOff>101600</xdr:rowOff>
    </xdr:from>
    <xdr:to>
      <xdr:col>5</xdr:col>
      <xdr:colOff>660400</xdr:colOff>
      <xdr:row>303</xdr:row>
      <xdr:rowOff>133350</xdr:rowOff>
    </xdr:to>
    <xdr:pic>
      <xdr:nvPicPr>
        <xdr:cNvPr id="63" name="图片 62" descr="IL-1000 - 放大器单元 DIN轨道安装型"/>
        <xdr:cNvPicPr>
          <a:picLocks noChangeAspect="1" noChangeArrowheads="1"/>
        </xdr:cNvPicPr>
      </xdr:nvPicPr>
      <xdr:blipFill>
        <a:blip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47640" y="76130150"/>
          <a:ext cx="1320165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69850</xdr:colOff>
      <xdr:row>305</xdr:row>
      <xdr:rowOff>101600</xdr:rowOff>
    </xdr:from>
    <xdr:ext cx="1333500" cy="1333500"/>
    <xdr:pic>
      <xdr:nvPicPr>
        <xdr:cNvPr id="64" name="图片 63" descr="IL-1000 - 放大器单元 DIN轨道安装型"/>
        <xdr:cNvPicPr>
          <a:picLocks noChangeAspect="1" noChangeArrowheads="1"/>
        </xdr:cNvPicPr>
      </xdr:nvPicPr>
      <xdr:blipFill>
        <a:blip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47640" y="77952600"/>
          <a:ext cx="133350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71784</xdr:colOff>
      <xdr:row>320</xdr:row>
      <xdr:rowOff>114661</xdr:rowOff>
    </xdr:from>
    <xdr:to>
      <xdr:col>5</xdr:col>
      <xdr:colOff>662334</xdr:colOff>
      <xdr:row>325</xdr:row>
      <xdr:rowOff>151491</xdr:rowOff>
    </xdr:to>
    <xdr:pic>
      <xdr:nvPicPr>
        <xdr:cNvPr id="65" name="图片 64" descr="GT2-P12 - 笔式 通用 传感器头"/>
        <xdr:cNvPicPr>
          <a:picLocks noChangeAspect="1" noChangeArrowheads="1"/>
        </xdr:cNvPicPr>
      </xdr:nvPicPr>
      <xdr:blipFill>
        <a:blip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49545" y="81870550"/>
          <a:ext cx="1320165" cy="1338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71784</xdr:colOff>
      <xdr:row>327</xdr:row>
      <xdr:rowOff>114661</xdr:rowOff>
    </xdr:from>
    <xdr:ext cx="1336259" cy="1334519"/>
    <xdr:pic>
      <xdr:nvPicPr>
        <xdr:cNvPr id="67" name="图片 66" descr="GT2-P12 - 笔式 通用 传感器头"/>
        <xdr:cNvPicPr>
          <a:picLocks noChangeAspect="1" noChangeArrowheads="1"/>
        </xdr:cNvPicPr>
      </xdr:nvPicPr>
      <xdr:blipFill>
        <a:blip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49545" y="83693000"/>
          <a:ext cx="1336040" cy="1334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44823</xdr:colOff>
      <xdr:row>334</xdr:row>
      <xdr:rowOff>83835</xdr:rowOff>
    </xdr:from>
    <xdr:to>
      <xdr:col>5</xdr:col>
      <xdr:colOff>687443</xdr:colOff>
      <xdr:row>339</xdr:row>
      <xdr:rowOff>160670</xdr:rowOff>
    </xdr:to>
    <xdr:pic>
      <xdr:nvPicPr>
        <xdr:cNvPr id="74" name="图片 73" descr="GT2-PA12K - 铅笔型 气缸型 高精度 传感器头"/>
        <xdr:cNvPicPr>
          <a:picLocks noChangeAspect="1" noChangeArrowheads="1"/>
        </xdr:cNvPicPr>
      </xdr:nvPicPr>
      <xdr:blipFill>
        <a:blip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22240" y="85484970"/>
          <a:ext cx="1372235" cy="13785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59765</xdr:colOff>
      <xdr:row>341</xdr:row>
      <xdr:rowOff>82177</xdr:rowOff>
    </xdr:from>
    <xdr:to>
      <xdr:col>5</xdr:col>
      <xdr:colOff>654760</xdr:colOff>
      <xdr:row>346</xdr:row>
      <xdr:rowOff>112022</xdr:rowOff>
    </xdr:to>
    <xdr:pic>
      <xdr:nvPicPr>
        <xdr:cNvPr id="75" name="图片 74" descr="GT2-71N - 放大器单元 DIN轨型 NPN"/>
        <xdr:cNvPicPr>
          <a:picLocks noChangeAspect="1" noChangeArrowheads="1"/>
        </xdr:cNvPicPr>
      </xdr:nvPicPr>
      <xdr:blipFill>
        <a:blip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37480" y="87305515"/>
          <a:ext cx="1324610" cy="1331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59765</xdr:colOff>
      <xdr:row>348</xdr:row>
      <xdr:rowOff>82177</xdr:rowOff>
    </xdr:from>
    <xdr:ext cx="1334988" cy="1337353"/>
    <xdr:pic>
      <xdr:nvPicPr>
        <xdr:cNvPr id="77" name="图片 76" descr="GT2-71N - 放大器单元 DIN轨型 NPN"/>
        <xdr:cNvPicPr>
          <a:picLocks noChangeAspect="1" noChangeArrowheads="1"/>
        </xdr:cNvPicPr>
      </xdr:nvPicPr>
      <xdr:blipFill>
        <a:blip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37480" y="89127965"/>
          <a:ext cx="1334770" cy="133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89648</xdr:colOff>
      <xdr:row>355</xdr:row>
      <xdr:rowOff>112059</xdr:rowOff>
    </xdr:from>
    <xdr:to>
      <xdr:col>5</xdr:col>
      <xdr:colOff>675118</xdr:colOff>
      <xdr:row>360</xdr:row>
      <xdr:rowOff>134284</xdr:rowOff>
    </xdr:to>
    <xdr:pic>
      <xdr:nvPicPr>
        <xdr:cNvPr id="79" name="图片 78" descr="https://www.keyence.com.cn/img/products/model/AS_2135_L.jpg"/>
        <xdr:cNvPicPr>
          <a:picLocks noChangeAspect="1" noChangeArrowheads="1"/>
        </xdr:cNvPicPr>
      </xdr:nvPicPr>
      <xdr:blipFill>
        <a:blip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67325" y="90980260"/>
          <a:ext cx="1315085" cy="132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59765</xdr:colOff>
      <xdr:row>369</xdr:row>
      <xdr:rowOff>82177</xdr:rowOff>
    </xdr:from>
    <xdr:ext cx="1334988" cy="1337353"/>
    <xdr:pic>
      <xdr:nvPicPr>
        <xdr:cNvPr id="80" name="图片 79" descr="GT2-71N - 放大器单元 DIN轨型 NPN"/>
        <xdr:cNvPicPr>
          <a:picLocks noChangeAspect="1" noChangeArrowheads="1"/>
        </xdr:cNvPicPr>
      </xdr:nvPicPr>
      <xdr:blipFill>
        <a:blip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37480" y="94595315"/>
          <a:ext cx="1334770" cy="133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59765</xdr:colOff>
      <xdr:row>376</xdr:row>
      <xdr:rowOff>82177</xdr:rowOff>
    </xdr:from>
    <xdr:ext cx="1334988" cy="1337353"/>
    <xdr:pic>
      <xdr:nvPicPr>
        <xdr:cNvPr id="81" name="图片 80" descr="GT2-71N - 放大器单元 DIN轨型 NPN"/>
        <xdr:cNvPicPr>
          <a:picLocks noChangeAspect="1" noChangeArrowheads="1"/>
        </xdr:cNvPicPr>
      </xdr:nvPicPr>
      <xdr:blipFill>
        <a:blip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37480" y="96868615"/>
          <a:ext cx="1334770" cy="133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6</xdr:col>
      <xdr:colOff>59690</xdr:colOff>
      <xdr:row>299</xdr:row>
      <xdr:rowOff>196215</xdr:rowOff>
    </xdr:from>
    <xdr:to>
      <xdr:col>7</xdr:col>
      <xdr:colOff>576580</xdr:colOff>
      <xdr:row>303</xdr:row>
      <xdr:rowOff>62865</xdr:rowOff>
    </xdr:to>
    <xdr:pic>
      <xdr:nvPicPr>
        <xdr:cNvPr id="82" name="图片 81"/>
        <xdr:cNvPicPr>
          <a:picLocks noChangeAspect="1"/>
        </xdr:cNvPicPr>
      </xdr:nvPicPr>
      <xdr:blipFill>
        <a:blip r:embed="rId49"/>
        <a:stretch>
          <a:fillRect/>
        </a:stretch>
      </xdr:blipFill>
      <xdr:spPr>
        <a:xfrm>
          <a:off x="6696710" y="76485115"/>
          <a:ext cx="1246505" cy="908050"/>
        </a:xfrm>
        <a:prstGeom prst="rect">
          <a:avLst/>
        </a:prstGeom>
      </xdr:spPr>
    </xdr:pic>
    <xdr:clientData/>
  </xdr:twoCellAnchor>
  <xdr:twoCellAnchor>
    <xdr:from>
      <xdr:col>6</xdr:col>
      <xdr:colOff>55245</xdr:colOff>
      <xdr:row>306</xdr:row>
      <xdr:rowOff>38100</xdr:rowOff>
    </xdr:from>
    <xdr:to>
      <xdr:col>7</xdr:col>
      <xdr:colOff>657860</xdr:colOff>
      <xdr:row>309</xdr:row>
      <xdr:rowOff>227330</xdr:rowOff>
    </xdr:to>
    <xdr:pic>
      <xdr:nvPicPr>
        <xdr:cNvPr id="83" name="图片 82"/>
        <xdr:cNvPicPr>
          <a:picLocks noChangeAspect="1"/>
        </xdr:cNvPicPr>
      </xdr:nvPicPr>
      <xdr:blipFill>
        <a:blip r:embed="rId49"/>
        <a:stretch>
          <a:fillRect/>
        </a:stretch>
      </xdr:blipFill>
      <xdr:spPr>
        <a:xfrm>
          <a:off x="6692265" y="78149450"/>
          <a:ext cx="1332230" cy="970280"/>
        </a:xfrm>
        <a:prstGeom prst="rect">
          <a:avLst/>
        </a:prstGeom>
      </xdr:spPr>
    </xdr:pic>
    <xdr:clientData/>
  </xdr:twoCellAnchor>
  <xdr:twoCellAnchor editAs="oneCell">
    <xdr:from>
      <xdr:col>6</xdr:col>
      <xdr:colOff>23495</xdr:colOff>
      <xdr:row>291</xdr:row>
      <xdr:rowOff>153035</xdr:rowOff>
    </xdr:from>
    <xdr:to>
      <xdr:col>7</xdr:col>
      <xdr:colOff>668655</xdr:colOff>
      <xdr:row>295</xdr:row>
      <xdr:rowOff>188595</xdr:rowOff>
    </xdr:to>
    <xdr:pic>
      <xdr:nvPicPr>
        <xdr:cNvPr id="84" name="图片 83"/>
        <xdr:cNvPicPr>
          <a:picLocks noChangeAspect="1"/>
        </xdr:cNvPicPr>
      </xdr:nvPicPr>
      <xdr:blipFill>
        <a:blip r:embed="rId50"/>
        <a:srcRect l="14382" t="21270" r="29112" b="24740"/>
        <a:stretch>
          <a:fillRect/>
        </a:stretch>
      </xdr:blipFill>
      <xdr:spPr>
        <a:xfrm>
          <a:off x="6660515" y="74098785"/>
          <a:ext cx="1374775" cy="1337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22860</xdr:colOff>
      <xdr:row>284</xdr:row>
      <xdr:rowOff>48895</xdr:rowOff>
    </xdr:from>
    <xdr:to>
      <xdr:col>7</xdr:col>
      <xdr:colOff>668020</xdr:colOff>
      <xdr:row>289</xdr:row>
      <xdr:rowOff>84455</xdr:rowOff>
    </xdr:to>
    <xdr:pic>
      <xdr:nvPicPr>
        <xdr:cNvPr id="85" name="图片 84"/>
        <xdr:cNvPicPr>
          <a:picLocks noChangeAspect="1"/>
        </xdr:cNvPicPr>
      </xdr:nvPicPr>
      <xdr:blipFill>
        <a:blip r:embed="rId50"/>
        <a:srcRect l="14382" t="21270" r="29112" b="24740"/>
        <a:stretch>
          <a:fillRect/>
        </a:stretch>
      </xdr:blipFill>
      <xdr:spPr>
        <a:xfrm>
          <a:off x="6659880" y="72172195"/>
          <a:ext cx="1374775" cy="1337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22860</xdr:colOff>
      <xdr:row>277</xdr:row>
      <xdr:rowOff>94615</xdr:rowOff>
    </xdr:from>
    <xdr:to>
      <xdr:col>7</xdr:col>
      <xdr:colOff>668020</xdr:colOff>
      <xdr:row>282</xdr:row>
      <xdr:rowOff>130175</xdr:rowOff>
    </xdr:to>
    <xdr:pic>
      <xdr:nvPicPr>
        <xdr:cNvPr id="86" name="图片 85"/>
        <xdr:cNvPicPr>
          <a:picLocks noChangeAspect="1"/>
        </xdr:cNvPicPr>
      </xdr:nvPicPr>
      <xdr:blipFill>
        <a:blip r:embed="rId50"/>
        <a:srcRect l="14382" t="21270" r="29112" b="24740"/>
        <a:stretch>
          <a:fillRect/>
        </a:stretch>
      </xdr:blipFill>
      <xdr:spPr>
        <a:xfrm>
          <a:off x="6659880" y="70395465"/>
          <a:ext cx="1374775" cy="1337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22225</xdr:colOff>
      <xdr:row>270</xdr:row>
      <xdr:rowOff>36830</xdr:rowOff>
    </xdr:from>
    <xdr:to>
      <xdr:col>7</xdr:col>
      <xdr:colOff>667385</xdr:colOff>
      <xdr:row>275</xdr:row>
      <xdr:rowOff>72390</xdr:rowOff>
    </xdr:to>
    <xdr:pic>
      <xdr:nvPicPr>
        <xdr:cNvPr id="87" name="图片 86"/>
        <xdr:cNvPicPr>
          <a:picLocks noChangeAspect="1"/>
        </xdr:cNvPicPr>
      </xdr:nvPicPr>
      <xdr:blipFill>
        <a:blip r:embed="rId50"/>
        <a:srcRect l="14382" t="21270" r="29112" b="24740"/>
        <a:stretch>
          <a:fillRect/>
        </a:stretch>
      </xdr:blipFill>
      <xdr:spPr>
        <a:xfrm>
          <a:off x="6659245" y="68515230"/>
          <a:ext cx="1374775" cy="1337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21590</xdr:colOff>
      <xdr:row>263</xdr:row>
      <xdr:rowOff>117475</xdr:rowOff>
    </xdr:from>
    <xdr:to>
      <xdr:col>7</xdr:col>
      <xdr:colOff>666750</xdr:colOff>
      <xdr:row>267</xdr:row>
      <xdr:rowOff>140335</xdr:rowOff>
    </xdr:to>
    <xdr:pic>
      <xdr:nvPicPr>
        <xdr:cNvPr id="88" name="图片 87"/>
        <xdr:cNvPicPr>
          <a:picLocks noChangeAspect="1"/>
        </xdr:cNvPicPr>
      </xdr:nvPicPr>
      <xdr:blipFill>
        <a:blip r:embed="rId50"/>
        <a:srcRect l="14382" t="21270" r="29112" b="24740"/>
        <a:stretch>
          <a:fillRect/>
        </a:stretch>
      </xdr:blipFill>
      <xdr:spPr>
        <a:xfrm>
          <a:off x="6658610" y="66500375"/>
          <a:ext cx="1374775" cy="1337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89648</xdr:colOff>
      <xdr:row>362</xdr:row>
      <xdr:rowOff>112059</xdr:rowOff>
    </xdr:from>
    <xdr:to>
      <xdr:col>5</xdr:col>
      <xdr:colOff>675118</xdr:colOff>
      <xdr:row>367</xdr:row>
      <xdr:rowOff>134284</xdr:rowOff>
    </xdr:to>
    <xdr:pic>
      <xdr:nvPicPr>
        <xdr:cNvPr id="89" name="图片 88" descr="https://www.keyence.com.cn/img/products/model/AS_2135_L.jpg"/>
        <xdr:cNvPicPr>
          <a:picLocks noChangeAspect="1" noChangeArrowheads="1"/>
        </xdr:cNvPicPr>
      </xdr:nvPicPr>
      <xdr:blipFill>
        <a:blip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67325" y="92802710"/>
          <a:ext cx="1315085" cy="132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372110</xdr:colOff>
      <xdr:row>362</xdr:row>
      <xdr:rowOff>121285</xdr:rowOff>
    </xdr:from>
    <xdr:to>
      <xdr:col>7</xdr:col>
      <xdr:colOff>415925</xdr:colOff>
      <xdr:row>367</xdr:row>
      <xdr:rowOff>198755</xdr:rowOff>
    </xdr:to>
    <xdr:pic>
      <xdr:nvPicPr>
        <xdr:cNvPr id="90" name="图片 89"/>
        <xdr:cNvPicPr>
          <a:picLocks noChangeAspect="1"/>
        </xdr:cNvPicPr>
      </xdr:nvPicPr>
      <xdr:blipFill>
        <a:blip r:embed="rId51"/>
        <a:stretch>
          <a:fillRect/>
        </a:stretch>
      </xdr:blipFill>
      <xdr:spPr>
        <a:xfrm>
          <a:off x="7009130" y="92812235"/>
          <a:ext cx="773430" cy="1379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418465</xdr:colOff>
      <xdr:row>355</xdr:row>
      <xdr:rowOff>138430</xdr:rowOff>
    </xdr:from>
    <xdr:to>
      <xdr:col>7</xdr:col>
      <xdr:colOff>287655</xdr:colOff>
      <xdr:row>360</xdr:row>
      <xdr:rowOff>136525</xdr:rowOff>
    </xdr:to>
    <xdr:pic>
      <xdr:nvPicPr>
        <xdr:cNvPr id="91" name="图片 90"/>
        <xdr:cNvPicPr>
          <a:picLocks noChangeAspect="1"/>
        </xdr:cNvPicPr>
      </xdr:nvPicPr>
      <xdr:blipFill>
        <a:blip r:embed="rId52"/>
        <a:stretch>
          <a:fillRect/>
        </a:stretch>
      </xdr:blipFill>
      <xdr:spPr>
        <a:xfrm>
          <a:off x="7055485" y="91006930"/>
          <a:ext cx="598805" cy="1299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59055</xdr:colOff>
      <xdr:row>47</xdr:row>
      <xdr:rowOff>67945</xdr:rowOff>
    </xdr:from>
    <xdr:to>
      <xdr:col>5</xdr:col>
      <xdr:colOff>644525</xdr:colOff>
      <xdr:row>53</xdr:row>
      <xdr:rowOff>137160</xdr:rowOff>
    </xdr:to>
    <xdr:pic>
      <xdr:nvPicPr>
        <xdr:cNvPr id="92" name="图片 91"/>
        <xdr:cNvPicPr>
          <a:picLocks noChangeAspect="1"/>
        </xdr:cNvPicPr>
      </xdr:nvPicPr>
      <xdr:blipFill>
        <a:blip r:embed="rId53"/>
        <a:stretch>
          <a:fillRect/>
        </a:stretch>
      </xdr:blipFill>
      <xdr:spPr>
        <a:xfrm>
          <a:off x="5236845" y="9954895"/>
          <a:ext cx="1315085" cy="1326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145415</xdr:colOff>
      <xdr:row>55</xdr:row>
      <xdr:rowOff>153670</xdr:rowOff>
    </xdr:from>
    <xdr:to>
      <xdr:col>5</xdr:col>
      <xdr:colOff>545465</xdr:colOff>
      <xdr:row>59</xdr:row>
      <xdr:rowOff>83820</xdr:rowOff>
    </xdr:to>
    <xdr:pic>
      <xdr:nvPicPr>
        <xdr:cNvPr id="93" name="图片 92"/>
        <xdr:cNvPicPr>
          <a:picLocks noChangeAspect="1"/>
        </xdr:cNvPicPr>
      </xdr:nvPicPr>
      <xdr:blipFill>
        <a:blip r:embed="rId54"/>
        <a:stretch>
          <a:fillRect/>
        </a:stretch>
      </xdr:blipFill>
      <xdr:spPr>
        <a:xfrm>
          <a:off x="5323205" y="11717020"/>
          <a:ext cx="1129665" cy="1143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58420</xdr:colOff>
      <xdr:row>71</xdr:row>
      <xdr:rowOff>61595</xdr:rowOff>
    </xdr:from>
    <xdr:to>
      <xdr:col>5</xdr:col>
      <xdr:colOff>687705</xdr:colOff>
      <xdr:row>77</xdr:row>
      <xdr:rowOff>17780</xdr:rowOff>
    </xdr:to>
    <xdr:pic>
      <xdr:nvPicPr>
        <xdr:cNvPr id="94" name="图片 93"/>
        <xdr:cNvPicPr>
          <a:picLocks noChangeAspect="1"/>
        </xdr:cNvPicPr>
      </xdr:nvPicPr>
      <xdr:blipFill>
        <a:blip r:embed="rId55"/>
        <a:stretch>
          <a:fillRect/>
        </a:stretch>
      </xdr:blipFill>
      <xdr:spPr>
        <a:xfrm>
          <a:off x="5236210" y="15352395"/>
          <a:ext cx="1358900" cy="1372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76835</xdr:colOff>
      <xdr:row>56</xdr:row>
      <xdr:rowOff>80645</xdr:rowOff>
    </xdr:from>
    <xdr:to>
      <xdr:col>7</xdr:col>
      <xdr:colOff>673735</xdr:colOff>
      <xdr:row>58</xdr:row>
      <xdr:rowOff>583565</xdr:rowOff>
    </xdr:to>
    <xdr:pic>
      <xdr:nvPicPr>
        <xdr:cNvPr id="95" name="图片 94"/>
        <xdr:cNvPicPr>
          <a:picLocks noChangeAspect="1"/>
        </xdr:cNvPicPr>
      </xdr:nvPicPr>
      <xdr:blipFill>
        <a:blip r:embed="rId56"/>
        <a:stretch>
          <a:fillRect/>
        </a:stretch>
      </xdr:blipFill>
      <xdr:spPr>
        <a:xfrm>
          <a:off x="6713855" y="11853545"/>
          <a:ext cx="1326515" cy="9220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239395</xdr:colOff>
      <xdr:row>71</xdr:row>
      <xdr:rowOff>54610</xdr:rowOff>
    </xdr:from>
    <xdr:to>
      <xdr:col>7</xdr:col>
      <xdr:colOff>573405</xdr:colOff>
      <xdr:row>77</xdr:row>
      <xdr:rowOff>31115</xdr:rowOff>
    </xdr:to>
    <xdr:pic>
      <xdr:nvPicPr>
        <xdr:cNvPr id="96" name="图片 95"/>
        <xdr:cNvPicPr>
          <a:picLocks noChangeAspect="1"/>
        </xdr:cNvPicPr>
      </xdr:nvPicPr>
      <xdr:blipFill>
        <a:blip r:embed="rId57"/>
        <a:stretch>
          <a:fillRect/>
        </a:stretch>
      </xdr:blipFill>
      <xdr:spPr>
        <a:xfrm>
          <a:off x="6876415" y="15345410"/>
          <a:ext cx="1063625" cy="13925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40005</xdr:colOff>
      <xdr:row>48</xdr:row>
      <xdr:rowOff>36830</xdr:rowOff>
    </xdr:from>
    <xdr:to>
      <xdr:col>7</xdr:col>
      <xdr:colOff>723900</xdr:colOff>
      <xdr:row>53</xdr:row>
      <xdr:rowOff>27305</xdr:rowOff>
    </xdr:to>
    <xdr:pic>
      <xdr:nvPicPr>
        <xdr:cNvPr id="97" name="图片 96"/>
        <xdr:cNvPicPr>
          <a:picLocks noChangeAspect="1"/>
        </xdr:cNvPicPr>
      </xdr:nvPicPr>
      <xdr:blipFill>
        <a:blip r:embed="rId58"/>
        <a:srcRect l="38234" b="34647"/>
        <a:stretch>
          <a:fillRect/>
        </a:stretch>
      </xdr:blipFill>
      <xdr:spPr>
        <a:xfrm>
          <a:off x="6677025" y="10133330"/>
          <a:ext cx="1413510" cy="1038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76835</xdr:colOff>
      <xdr:row>64</xdr:row>
      <xdr:rowOff>4445</xdr:rowOff>
    </xdr:from>
    <xdr:to>
      <xdr:col>7</xdr:col>
      <xdr:colOff>673735</xdr:colOff>
      <xdr:row>68</xdr:row>
      <xdr:rowOff>88265</xdr:rowOff>
    </xdr:to>
    <xdr:pic>
      <xdr:nvPicPr>
        <xdr:cNvPr id="98" name="图片 97"/>
        <xdr:cNvPicPr>
          <a:picLocks noChangeAspect="1"/>
        </xdr:cNvPicPr>
      </xdr:nvPicPr>
      <xdr:blipFill>
        <a:blip r:embed="rId56"/>
        <a:stretch>
          <a:fillRect/>
        </a:stretch>
      </xdr:blipFill>
      <xdr:spPr>
        <a:xfrm>
          <a:off x="6713855" y="13828395"/>
          <a:ext cx="1326515" cy="9220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95885</xdr:colOff>
      <xdr:row>63</xdr:row>
      <xdr:rowOff>107950</xdr:rowOff>
    </xdr:from>
    <xdr:to>
      <xdr:col>5</xdr:col>
      <xdr:colOff>622935</xdr:colOff>
      <xdr:row>69</xdr:row>
      <xdr:rowOff>120650</xdr:rowOff>
    </xdr:to>
    <xdr:pic>
      <xdr:nvPicPr>
        <xdr:cNvPr id="99" name="图片 98" descr="LV-NH62 - 传感器头 光斑回归反射型 小光斑"/>
        <xdr:cNvPicPr>
          <a:picLocks noChangeAspect="1"/>
        </xdr:cNvPicPr>
      </xdr:nvPicPr>
      <xdr:blipFill>
        <a:blip r:embed="rId59" r:link="rId60"/>
        <a:stretch>
          <a:fillRect/>
        </a:stretch>
      </xdr:blipFill>
      <xdr:spPr>
        <a:xfrm>
          <a:off x="5273675" y="13722350"/>
          <a:ext cx="1256665" cy="127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35560</xdr:colOff>
      <xdr:row>369</xdr:row>
      <xdr:rowOff>151765</xdr:rowOff>
    </xdr:from>
    <xdr:to>
      <xdr:col>7</xdr:col>
      <xdr:colOff>715645</xdr:colOff>
      <xdr:row>372</xdr:row>
      <xdr:rowOff>205740</xdr:rowOff>
    </xdr:to>
    <xdr:pic>
      <xdr:nvPicPr>
        <xdr:cNvPr id="100" name="图片 99"/>
        <xdr:cNvPicPr>
          <a:picLocks noChangeAspect="1"/>
        </xdr:cNvPicPr>
      </xdr:nvPicPr>
      <xdr:blipFill>
        <a:blip r:embed="rId61"/>
        <a:stretch>
          <a:fillRect/>
        </a:stretch>
      </xdr:blipFill>
      <xdr:spPr>
        <a:xfrm>
          <a:off x="6672580" y="94665165"/>
          <a:ext cx="1409700" cy="1285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34925</xdr:colOff>
      <xdr:row>376</xdr:row>
      <xdr:rowOff>60960</xdr:rowOff>
    </xdr:from>
    <xdr:to>
      <xdr:col>7</xdr:col>
      <xdr:colOff>715010</xdr:colOff>
      <xdr:row>381</xdr:row>
      <xdr:rowOff>45085</xdr:rowOff>
    </xdr:to>
    <xdr:pic>
      <xdr:nvPicPr>
        <xdr:cNvPr id="101" name="图片 100"/>
        <xdr:cNvPicPr>
          <a:picLocks noChangeAspect="1"/>
        </xdr:cNvPicPr>
      </xdr:nvPicPr>
      <xdr:blipFill>
        <a:blip r:embed="rId61"/>
        <a:stretch>
          <a:fillRect/>
        </a:stretch>
      </xdr:blipFill>
      <xdr:spPr>
        <a:xfrm>
          <a:off x="6671945" y="96847660"/>
          <a:ext cx="1409700" cy="1285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97155</xdr:colOff>
      <xdr:row>7</xdr:row>
      <xdr:rowOff>86360</xdr:rowOff>
    </xdr:from>
    <xdr:to>
      <xdr:col>7</xdr:col>
      <xdr:colOff>632460</xdr:colOff>
      <xdr:row>13</xdr:row>
      <xdr:rowOff>86360</xdr:rowOff>
    </xdr:to>
    <xdr:pic>
      <xdr:nvPicPr>
        <xdr:cNvPr id="10" name="图片 9"/>
        <xdr:cNvPicPr>
          <a:picLocks noChangeAspect="1"/>
        </xdr:cNvPicPr>
      </xdr:nvPicPr>
      <xdr:blipFill>
        <a:blip r:embed="rId62"/>
        <a:stretch>
          <a:fillRect/>
        </a:stretch>
      </xdr:blipFill>
      <xdr:spPr>
        <a:xfrm>
          <a:off x="6734175" y="1546860"/>
          <a:ext cx="1264920" cy="1257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43815</xdr:colOff>
      <xdr:row>15</xdr:row>
      <xdr:rowOff>71120</xdr:rowOff>
    </xdr:from>
    <xdr:to>
      <xdr:col>7</xdr:col>
      <xdr:colOff>654685</xdr:colOff>
      <xdr:row>21</xdr:row>
      <xdr:rowOff>71120</xdr:rowOff>
    </xdr:to>
    <xdr:pic>
      <xdr:nvPicPr>
        <xdr:cNvPr id="102" name="图片 101"/>
        <xdr:cNvPicPr>
          <a:picLocks noChangeAspect="1"/>
        </xdr:cNvPicPr>
      </xdr:nvPicPr>
      <xdr:blipFill>
        <a:blip r:embed="rId62"/>
        <a:stretch>
          <a:fillRect/>
        </a:stretch>
      </xdr:blipFill>
      <xdr:spPr>
        <a:xfrm>
          <a:off x="6680835" y="3252470"/>
          <a:ext cx="1340485" cy="1257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97155</xdr:colOff>
      <xdr:row>23</xdr:row>
      <xdr:rowOff>72390</xdr:rowOff>
    </xdr:from>
    <xdr:to>
      <xdr:col>7</xdr:col>
      <xdr:colOff>664210</xdr:colOff>
      <xdr:row>29</xdr:row>
      <xdr:rowOff>102870</xdr:rowOff>
    </xdr:to>
    <xdr:pic>
      <xdr:nvPicPr>
        <xdr:cNvPr id="103" name="图片 102"/>
        <xdr:cNvPicPr>
          <a:picLocks noChangeAspect="1"/>
        </xdr:cNvPicPr>
      </xdr:nvPicPr>
      <xdr:blipFill>
        <a:blip r:embed="rId62"/>
        <a:stretch>
          <a:fillRect/>
        </a:stretch>
      </xdr:blipFill>
      <xdr:spPr>
        <a:xfrm>
          <a:off x="6734175" y="4930140"/>
          <a:ext cx="1296670" cy="1287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15240</xdr:colOff>
      <xdr:row>327</xdr:row>
      <xdr:rowOff>27940</xdr:rowOff>
    </xdr:from>
    <xdr:to>
      <xdr:col>7</xdr:col>
      <xdr:colOff>723900</xdr:colOff>
      <xdr:row>332</xdr:row>
      <xdr:rowOff>238760</xdr:rowOff>
    </xdr:to>
    <xdr:pic>
      <xdr:nvPicPr>
        <xdr:cNvPr id="6" name="ID_7D134ED200314AFBAE42768B28455A8B"/>
        <xdr:cNvPicPr>
          <a:picLocks noChangeAspect="1"/>
        </xdr:cNvPicPr>
      </xdr:nvPicPr>
      <xdr:blipFill>
        <a:blip r:embed="rId63"/>
        <a:stretch>
          <a:fillRect/>
        </a:stretch>
      </xdr:blipFill>
      <xdr:spPr>
        <a:xfrm>
          <a:off x="6652260" y="83606640"/>
          <a:ext cx="1438275" cy="15125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20955</xdr:colOff>
      <xdr:row>320</xdr:row>
      <xdr:rowOff>16510</xdr:rowOff>
    </xdr:from>
    <xdr:to>
      <xdr:col>7</xdr:col>
      <xdr:colOff>708025</xdr:colOff>
      <xdr:row>325</xdr:row>
      <xdr:rowOff>205105</xdr:rowOff>
    </xdr:to>
    <xdr:pic>
      <xdr:nvPicPr>
        <xdr:cNvPr id="8" name="ID_7D134ED200314AFBAE42768B28455A8B"/>
        <xdr:cNvPicPr>
          <a:picLocks noChangeAspect="1"/>
        </xdr:cNvPicPr>
      </xdr:nvPicPr>
      <xdr:blipFill>
        <a:blip r:embed="rId63"/>
        <a:stretch>
          <a:fillRect/>
        </a:stretch>
      </xdr:blipFill>
      <xdr:spPr>
        <a:xfrm>
          <a:off x="6657975" y="81772760"/>
          <a:ext cx="1416685" cy="14903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127000</xdr:colOff>
      <xdr:row>334</xdr:row>
      <xdr:rowOff>0</xdr:rowOff>
    </xdr:from>
    <xdr:to>
      <xdr:col>7</xdr:col>
      <xdr:colOff>708660</xdr:colOff>
      <xdr:row>339</xdr:row>
      <xdr:rowOff>210820</xdr:rowOff>
    </xdr:to>
    <xdr:pic>
      <xdr:nvPicPr>
        <xdr:cNvPr id="104" name="ID_7D134ED200314AFBAE42768B28455A8B"/>
        <xdr:cNvPicPr>
          <a:picLocks noChangeAspect="1"/>
        </xdr:cNvPicPr>
      </xdr:nvPicPr>
      <xdr:blipFill>
        <a:blip r:embed="rId63"/>
        <a:stretch>
          <a:fillRect/>
        </a:stretch>
      </xdr:blipFill>
      <xdr:spPr>
        <a:xfrm>
          <a:off x="6764020" y="85401150"/>
          <a:ext cx="1311275" cy="15125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15240</xdr:colOff>
      <xdr:row>342</xdr:row>
      <xdr:rowOff>69215</xdr:rowOff>
    </xdr:from>
    <xdr:to>
      <xdr:col>7</xdr:col>
      <xdr:colOff>723900</xdr:colOff>
      <xdr:row>345</xdr:row>
      <xdr:rowOff>196850</xdr:rowOff>
    </xdr:to>
    <xdr:pic>
      <xdr:nvPicPr>
        <xdr:cNvPr id="106" name="ID_5FAFBBBFE80B4F7896DC55372CAD6796"/>
        <xdr:cNvPicPr>
          <a:picLocks noChangeAspect="1"/>
        </xdr:cNvPicPr>
      </xdr:nvPicPr>
      <xdr:blipFill>
        <a:blip r:embed="rId64"/>
        <a:stretch>
          <a:fillRect/>
        </a:stretch>
      </xdr:blipFill>
      <xdr:spPr>
        <a:xfrm>
          <a:off x="6652260" y="87553165"/>
          <a:ext cx="1438275" cy="908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112395</xdr:colOff>
      <xdr:row>349</xdr:row>
      <xdr:rowOff>115570</xdr:rowOff>
    </xdr:from>
    <xdr:to>
      <xdr:col>7</xdr:col>
      <xdr:colOff>593090</xdr:colOff>
      <xdr:row>352</xdr:row>
      <xdr:rowOff>175260</xdr:rowOff>
    </xdr:to>
    <xdr:pic>
      <xdr:nvPicPr>
        <xdr:cNvPr id="107" name="ID_5FAFBBBFE80B4F7896DC55372CAD6796"/>
        <xdr:cNvPicPr>
          <a:picLocks noChangeAspect="1"/>
        </xdr:cNvPicPr>
      </xdr:nvPicPr>
      <xdr:blipFill>
        <a:blip r:embed="rId64"/>
        <a:stretch>
          <a:fillRect/>
        </a:stretch>
      </xdr:blipFill>
      <xdr:spPr>
        <a:xfrm>
          <a:off x="6749415" y="89421970"/>
          <a:ext cx="1210310" cy="8407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239395</xdr:colOff>
      <xdr:row>2</xdr:row>
      <xdr:rowOff>27940</xdr:rowOff>
    </xdr:from>
    <xdr:to>
      <xdr:col>3</xdr:col>
      <xdr:colOff>925830</xdr:colOff>
      <xdr:row>4</xdr:row>
      <xdr:rowOff>1140460</xdr:rowOff>
    </xdr:to>
    <xdr:pic>
      <xdr:nvPicPr>
        <xdr:cNvPr id="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143115" y="387985"/>
          <a:ext cx="1296035" cy="146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304165</xdr:colOff>
      <xdr:row>10</xdr:row>
      <xdr:rowOff>43180</xdr:rowOff>
    </xdr:from>
    <xdr:to>
      <xdr:col>3</xdr:col>
      <xdr:colOff>768985</xdr:colOff>
      <xdr:row>11</xdr:row>
      <xdr:rowOff>109220</xdr:rowOff>
    </xdr:to>
    <xdr:pic>
      <xdr:nvPicPr>
        <xdr:cNvPr id="7" name="图片 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207885" y="3223895"/>
          <a:ext cx="1074420" cy="12344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203200</xdr:colOff>
      <xdr:row>17</xdr:row>
      <xdr:rowOff>337820</xdr:rowOff>
    </xdr:from>
    <xdr:to>
      <xdr:col>3</xdr:col>
      <xdr:colOff>866140</xdr:colOff>
      <xdr:row>17</xdr:row>
      <xdr:rowOff>1503680</xdr:rowOff>
    </xdr:to>
    <xdr:pic>
      <xdr:nvPicPr>
        <xdr:cNvPr id="8" name="图片 7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106920" y="5757545"/>
          <a:ext cx="1272540" cy="1165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127000</xdr:colOff>
      <xdr:row>24</xdr:row>
      <xdr:rowOff>156210</xdr:rowOff>
    </xdr:from>
    <xdr:to>
      <xdr:col>3</xdr:col>
      <xdr:colOff>789940</xdr:colOff>
      <xdr:row>24</xdr:row>
      <xdr:rowOff>1322070</xdr:rowOff>
    </xdr:to>
    <xdr:pic>
      <xdr:nvPicPr>
        <xdr:cNvPr id="9" name="图片 8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030720" y="8310245"/>
          <a:ext cx="1272540" cy="11658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639567</xdr:colOff>
      <xdr:row>6</xdr:row>
      <xdr:rowOff>41721</xdr:rowOff>
    </xdr:from>
    <xdr:to>
      <xdr:col>2</xdr:col>
      <xdr:colOff>570173</xdr:colOff>
      <xdr:row>11</xdr:row>
      <xdr:rowOff>180591</xdr:rowOff>
    </xdr:to>
    <xdr:pic>
      <xdr:nvPicPr>
        <xdr:cNvPr id="2" name="图片 1" descr="https://www.keyence.com.cn/img/products/model/AS_77621_L.jp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816" r="18946" b="27630"/>
        <a:stretch>
          <a:fillRect/>
        </a:stretch>
      </xdr:blipFill>
      <xdr:spPr>
        <a:xfrm>
          <a:off x="1256665" y="1493520"/>
          <a:ext cx="1002665" cy="1186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581017</xdr:colOff>
      <xdr:row>6</xdr:row>
      <xdr:rowOff>49207</xdr:rowOff>
    </xdr:from>
    <xdr:to>
      <xdr:col>6</xdr:col>
      <xdr:colOff>511622</xdr:colOff>
      <xdr:row>11</xdr:row>
      <xdr:rowOff>188077</xdr:rowOff>
    </xdr:to>
    <xdr:pic>
      <xdr:nvPicPr>
        <xdr:cNvPr id="3" name="图片 2" descr="https://www.senpum.com/static/upload/image/20220601/LA-W.pn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433" r="25413"/>
        <a:stretch>
          <a:fillRect/>
        </a:stretch>
      </xdr:blipFill>
      <xdr:spPr>
        <a:xfrm>
          <a:off x="7020560" y="1501140"/>
          <a:ext cx="1003300" cy="1186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612767</xdr:colOff>
      <xdr:row>25</xdr:row>
      <xdr:rowOff>36507</xdr:rowOff>
    </xdr:from>
    <xdr:ext cx="1019443" cy="1184752"/>
    <xdr:pic>
      <xdr:nvPicPr>
        <xdr:cNvPr id="4" name="图片 3" descr="https://www.senpum.com/static/upload/image/20220601/LA-W.pn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433" r="25413"/>
        <a:stretch>
          <a:fillRect/>
        </a:stretch>
      </xdr:blipFill>
      <xdr:spPr>
        <a:xfrm>
          <a:off x="7052310" y="6657340"/>
          <a:ext cx="1019810" cy="11849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604743</xdr:colOff>
      <xdr:row>25</xdr:row>
      <xdr:rowOff>42583</xdr:rowOff>
    </xdr:from>
    <xdr:to>
      <xdr:col>2</xdr:col>
      <xdr:colOff>571905</xdr:colOff>
      <xdr:row>30</xdr:row>
      <xdr:rowOff>184700</xdr:rowOff>
    </xdr:to>
    <xdr:pic>
      <xdr:nvPicPr>
        <xdr:cNvPr id="5" name="图片 4" descr="https://www.keyence.com.cn/img/products/model/AS_75090_L.jp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107" r="14751" b="22215"/>
        <a:stretch>
          <a:fillRect/>
        </a:stretch>
      </xdr:blipFill>
      <xdr:spPr>
        <a:xfrm>
          <a:off x="1221740" y="6663690"/>
          <a:ext cx="1039495" cy="1189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692149</xdr:colOff>
      <xdr:row>43</xdr:row>
      <xdr:rowOff>19048</xdr:rowOff>
    </xdr:from>
    <xdr:to>
      <xdr:col>2</xdr:col>
      <xdr:colOff>569514</xdr:colOff>
      <xdr:row>48</xdr:row>
      <xdr:rowOff>159298</xdr:rowOff>
    </xdr:to>
    <xdr:pic>
      <xdr:nvPicPr>
        <xdr:cNvPr id="8" name="图片 7" descr="https://www.keyence.com.cn/img/series/070/66012.png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59" t="13448" r="13119"/>
        <a:stretch>
          <a:fillRect/>
        </a:stretch>
      </xdr:blipFill>
      <xdr:spPr>
        <a:xfrm>
          <a:off x="1308735" y="11678285"/>
          <a:ext cx="949960" cy="1130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692149</xdr:colOff>
      <xdr:row>66</xdr:row>
      <xdr:rowOff>19048</xdr:rowOff>
    </xdr:from>
    <xdr:ext cx="969565" cy="1130850"/>
    <xdr:pic>
      <xdr:nvPicPr>
        <xdr:cNvPr id="10" name="图片 9" descr="https://www.keyence.com.cn/img/series/070/66012.png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59" t="13448" r="13119"/>
        <a:stretch>
          <a:fillRect/>
        </a:stretch>
      </xdr:blipFill>
      <xdr:spPr>
        <a:xfrm>
          <a:off x="1308735" y="17891125"/>
          <a:ext cx="969645" cy="1130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692149</xdr:colOff>
      <xdr:row>89</xdr:row>
      <xdr:rowOff>19048</xdr:rowOff>
    </xdr:from>
    <xdr:ext cx="969565" cy="1130850"/>
    <xdr:pic>
      <xdr:nvPicPr>
        <xdr:cNvPr id="12" name="图片 11" descr="https://www.keyence.com.cn/img/series/070/66012.png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59" t="13448" r="13119"/>
        <a:stretch>
          <a:fillRect/>
        </a:stretch>
      </xdr:blipFill>
      <xdr:spPr>
        <a:xfrm>
          <a:off x="1308735" y="23965535"/>
          <a:ext cx="969645" cy="1130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607786</xdr:colOff>
      <xdr:row>113</xdr:row>
      <xdr:rowOff>27213</xdr:rowOff>
    </xdr:from>
    <xdr:to>
      <xdr:col>2</xdr:col>
      <xdr:colOff>532509</xdr:colOff>
      <xdr:row>118</xdr:row>
      <xdr:rowOff>171999</xdr:rowOff>
    </xdr:to>
    <xdr:pic>
      <xdr:nvPicPr>
        <xdr:cNvPr id="16" name="图片 15" descr="LR-T 系列 - 放大器内置型TOF 激光传感器"/>
        <xdr:cNvPicPr>
          <a:picLocks noChangeAspect="1" noChangeArrowheads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145" t="19597" r="21995" b="17372"/>
        <a:stretch>
          <a:fillRect/>
        </a:stretch>
      </xdr:blipFill>
      <xdr:spPr>
        <a:xfrm>
          <a:off x="1224915" y="29968190"/>
          <a:ext cx="996950" cy="1135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560456</xdr:colOff>
      <xdr:row>113</xdr:row>
      <xdr:rowOff>39440</xdr:rowOff>
    </xdr:from>
    <xdr:to>
      <xdr:col>6</xdr:col>
      <xdr:colOff>551038</xdr:colOff>
      <xdr:row>118</xdr:row>
      <xdr:rowOff>185410</xdr:rowOff>
    </xdr:to>
    <xdr:pic>
      <xdr:nvPicPr>
        <xdr:cNvPr id="17" name="图片 16" descr="https://www.senpum.com/static/upload/image/20220319/LA-ZH.png"/>
        <xdr:cNvPicPr>
          <a:picLocks noChangeAspect="1" noChangeArrowheads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323" r="19853"/>
        <a:stretch>
          <a:fillRect/>
        </a:stretch>
      </xdr:blipFill>
      <xdr:spPr>
        <a:xfrm>
          <a:off x="7000240" y="29980890"/>
          <a:ext cx="1062990" cy="11360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607786</xdr:colOff>
      <xdr:row>133</xdr:row>
      <xdr:rowOff>27213</xdr:rowOff>
    </xdr:from>
    <xdr:ext cx="1015429" cy="1133518"/>
    <xdr:pic>
      <xdr:nvPicPr>
        <xdr:cNvPr id="18" name="图片 17" descr="LR-T 系列 - 放大器内置型TOF 激光传感器"/>
        <xdr:cNvPicPr>
          <a:picLocks noChangeAspect="1" noChangeArrowheads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145" t="19597" r="21995" b="17372"/>
        <a:stretch>
          <a:fillRect/>
        </a:stretch>
      </xdr:blipFill>
      <xdr:spPr>
        <a:xfrm>
          <a:off x="1224915" y="35212655"/>
          <a:ext cx="1015365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485588</xdr:colOff>
      <xdr:row>133</xdr:row>
      <xdr:rowOff>37352</xdr:rowOff>
    </xdr:from>
    <xdr:to>
      <xdr:col>6</xdr:col>
      <xdr:colOff>528505</xdr:colOff>
      <xdr:row>138</xdr:row>
      <xdr:rowOff>179470</xdr:rowOff>
    </xdr:to>
    <xdr:pic>
      <xdr:nvPicPr>
        <xdr:cNvPr id="20" name="图片 19" descr="https://www.senpum.com/static/upload/image/20210513/1620916573518822.png"/>
        <xdr:cNvPicPr>
          <a:picLocks noChangeAspect="1" noChangeArrowheads="1"/>
        </xdr:cNvPicPr>
      </xdr:nvPicPr>
      <xdr:blipFill>
        <a:blip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614" r="21755"/>
        <a:stretch>
          <a:fillRect/>
        </a:stretch>
      </xdr:blipFill>
      <xdr:spPr>
        <a:xfrm>
          <a:off x="6925310" y="35222815"/>
          <a:ext cx="1115695" cy="1132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998220</xdr:colOff>
      <xdr:row>43</xdr:row>
      <xdr:rowOff>15240</xdr:rowOff>
    </xdr:from>
    <xdr:to>
      <xdr:col>6</xdr:col>
      <xdr:colOff>1081405</xdr:colOff>
      <xdr:row>48</xdr:row>
      <xdr:rowOff>190500</xdr:rowOff>
    </xdr:to>
    <xdr:pic>
      <xdr:nvPicPr>
        <xdr:cNvPr id="43" name="ID_FC98A04DF0D448AB850D4021159AC684" descr="LA2-ZB Main Image(1)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7438390" y="11675110"/>
          <a:ext cx="1155700" cy="1165860"/>
        </a:xfrm>
        <a:prstGeom prst="rect">
          <a:avLst/>
        </a:prstGeom>
      </xdr:spPr>
    </xdr:pic>
    <xdr:clientData/>
  </xdr:twoCellAnchor>
  <xdr:twoCellAnchor editAs="oneCell">
    <xdr:from>
      <xdr:col>5</xdr:col>
      <xdr:colOff>870585</xdr:colOff>
      <xdr:row>66</xdr:row>
      <xdr:rowOff>35560</xdr:rowOff>
    </xdr:from>
    <xdr:to>
      <xdr:col>6</xdr:col>
      <xdr:colOff>831850</xdr:colOff>
      <xdr:row>71</xdr:row>
      <xdr:rowOff>88265</xdr:rowOff>
    </xdr:to>
    <xdr:pic>
      <xdr:nvPicPr>
        <xdr:cNvPr id="14" name="ID_FC98A04DF0D448AB850D4021159AC684" descr="LA2-ZB Main Image(1)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7310755" y="17908270"/>
          <a:ext cx="1033780" cy="1043305"/>
        </a:xfrm>
        <a:prstGeom prst="rect">
          <a:avLst/>
        </a:prstGeom>
      </xdr:spPr>
    </xdr:pic>
    <xdr:clientData/>
  </xdr:twoCellAnchor>
  <xdr:twoCellAnchor editAs="oneCell">
    <xdr:from>
      <xdr:col>5</xdr:col>
      <xdr:colOff>984885</xdr:colOff>
      <xdr:row>88</xdr:row>
      <xdr:rowOff>302260</xdr:rowOff>
    </xdr:from>
    <xdr:to>
      <xdr:col>6</xdr:col>
      <xdr:colOff>1068070</xdr:colOff>
      <xdr:row>94</xdr:row>
      <xdr:rowOff>160020</xdr:rowOff>
    </xdr:to>
    <xdr:pic>
      <xdr:nvPicPr>
        <xdr:cNvPr id="15" name="ID_FC98A04DF0D448AB850D4021159AC684" descr="LA2-ZB Main Image(1)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7425055" y="23931880"/>
          <a:ext cx="1155700" cy="11658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242207</xdr:colOff>
      <xdr:row>14</xdr:row>
      <xdr:rowOff>107949</xdr:rowOff>
    </xdr:from>
    <xdr:to>
      <xdr:col>7</xdr:col>
      <xdr:colOff>378122</xdr:colOff>
      <xdr:row>20</xdr:row>
      <xdr:rowOff>96156</xdr:rowOff>
    </xdr:to>
    <xdr:pic>
      <xdr:nvPicPr>
        <xdr:cNvPr id="5" name="图片 4" descr="https://www.senpum.com/static/upload/image/20220324/1px-400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27" r="23528"/>
        <a:stretch>
          <a:fillRect/>
        </a:stretch>
      </xdr:blipFill>
      <xdr:spPr>
        <a:xfrm>
          <a:off x="6592570" y="2977515"/>
          <a:ext cx="865505" cy="12458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127874</xdr:colOff>
      <xdr:row>79</xdr:row>
      <xdr:rowOff>127001</xdr:rowOff>
    </xdr:from>
    <xdr:to>
      <xdr:col>5</xdr:col>
      <xdr:colOff>643404</xdr:colOff>
      <xdr:row>85</xdr:row>
      <xdr:rowOff>141942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92905" y="17760950"/>
          <a:ext cx="1245235" cy="1271905"/>
        </a:xfrm>
        <a:prstGeom prst="rect">
          <a:avLst/>
        </a:prstGeom>
      </xdr:spPr>
    </xdr:pic>
    <xdr:clientData/>
  </xdr:twoCellAnchor>
  <xdr:twoCellAnchor editAs="oneCell">
    <xdr:from>
      <xdr:col>4</xdr:col>
      <xdr:colOff>82177</xdr:colOff>
      <xdr:row>111</xdr:row>
      <xdr:rowOff>57770</xdr:rowOff>
    </xdr:from>
    <xdr:to>
      <xdr:col>5</xdr:col>
      <xdr:colOff>627530</xdr:colOff>
      <xdr:row>117</xdr:row>
      <xdr:rowOff>181807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147185" y="24574500"/>
          <a:ext cx="1275080" cy="1381760"/>
        </a:xfrm>
        <a:prstGeom prst="rect">
          <a:avLst/>
        </a:prstGeom>
      </xdr:spPr>
    </xdr:pic>
    <xdr:clientData/>
  </xdr:twoCellAnchor>
  <xdr:twoCellAnchor editAs="oneCell">
    <xdr:from>
      <xdr:col>4</xdr:col>
      <xdr:colOff>134471</xdr:colOff>
      <xdr:row>71</xdr:row>
      <xdr:rowOff>37353</xdr:rowOff>
    </xdr:from>
    <xdr:to>
      <xdr:col>5</xdr:col>
      <xdr:colOff>620059</xdr:colOff>
      <xdr:row>77</xdr:row>
      <xdr:rowOff>133130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4199255" y="15949930"/>
          <a:ext cx="1215390" cy="1353185"/>
        </a:xfrm>
        <a:prstGeom prst="rect">
          <a:avLst/>
        </a:prstGeom>
      </xdr:spPr>
    </xdr:pic>
    <xdr:clientData/>
  </xdr:twoCellAnchor>
  <xdr:twoCellAnchor editAs="oneCell">
    <xdr:from>
      <xdr:col>4</xdr:col>
      <xdr:colOff>114482</xdr:colOff>
      <xdr:row>87</xdr:row>
      <xdr:rowOff>59765</xdr:rowOff>
    </xdr:from>
    <xdr:to>
      <xdr:col>5</xdr:col>
      <xdr:colOff>672353</xdr:colOff>
      <xdr:row>93</xdr:row>
      <xdr:rowOff>165200</xdr:rowOff>
    </xdr:to>
    <xdr:pic>
      <xdr:nvPicPr>
        <xdr:cNvPr id="5" name="图片 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4179570" y="19414490"/>
          <a:ext cx="1287145" cy="136271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</xdr:colOff>
      <xdr:row>97</xdr:row>
      <xdr:rowOff>71120</xdr:rowOff>
    </xdr:from>
    <xdr:to>
      <xdr:col>5</xdr:col>
      <xdr:colOff>521485</xdr:colOff>
      <xdr:row>103</xdr:row>
      <xdr:rowOff>145195</xdr:rowOff>
    </xdr:to>
    <xdr:pic>
      <xdr:nvPicPr>
        <xdr:cNvPr id="6" name="图片 5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4086225" y="21565870"/>
          <a:ext cx="1229995" cy="1375410"/>
        </a:xfrm>
        <a:prstGeom prst="rect">
          <a:avLst/>
        </a:prstGeom>
      </xdr:spPr>
    </xdr:pic>
    <xdr:clientData/>
  </xdr:twoCellAnchor>
  <xdr:twoCellAnchor editAs="oneCell">
    <xdr:from>
      <xdr:col>4</xdr:col>
      <xdr:colOff>141941</xdr:colOff>
      <xdr:row>103</xdr:row>
      <xdr:rowOff>74706</xdr:rowOff>
    </xdr:from>
    <xdr:to>
      <xdr:col>5</xdr:col>
      <xdr:colOff>540632</xdr:colOff>
      <xdr:row>109</xdr:row>
      <xdr:rowOff>149412</xdr:rowOff>
    </xdr:to>
    <xdr:pic>
      <xdr:nvPicPr>
        <xdr:cNvPr id="7" name="图片 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4206875" y="22870795"/>
          <a:ext cx="1128395" cy="1332230"/>
        </a:xfrm>
        <a:prstGeom prst="rect">
          <a:avLst/>
        </a:prstGeom>
      </xdr:spPr>
    </xdr:pic>
    <xdr:clientData/>
  </xdr:twoCellAnchor>
  <xdr:twoCellAnchor editAs="oneCell">
    <xdr:from>
      <xdr:col>4</xdr:col>
      <xdr:colOff>59764</xdr:colOff>
      <xdr:row>127</xdr:row>
      <xdr:rowOff>104589</xdr:rowOff>
    </xdr:from>
    <xdr:to>
      <xdr:col>5</xdr:col>
      <xdr:colOff>662237</xdr:colOff>
      <xdr:row>133</xdr:row>
      <xdr:rowOff>156882</xdr:rowOff>
    </xdr:to>
    <xdr:pic>
      <xdr:nvPicPr>
        <xdr:cNvPr id="14" name="图片 13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4124960" y="28063190"/>
          <a:ext cx="1331595" cy="1310005"/>
        </a:xfrm>
        <a:prstGeom prst="rect">
          <a:avLst/>
        </a:prstGeom>
      </xdr:spPr>
    </xdr:pic>
    <xdr:clientData/>
  </xdr:twoCellAnchor>
  <xdr:twoCellAnchor editAs="oneCell">
    <xdr:from>
      <xdr:col>4</xdr:col>
      <xdr:colOff>37353</xdr:colOff>
      <xdr:row>119</xdr:row>
      <xdr:rowOff>89648</xdr:rowOff>
    </xdr:from>
    <xdr:to>
      <xdr:col>5</xdr:col>
      <xdr:colOff>679824</xdr:colOff>
      <xdr:row>125</xdr:row>
      <xdr:rowOff>181211</xdr:rowOff>
    </xdr:to>
    <xdr:pic>
      <xdr:nvPicPr>
        <xdr:cNvPr id="15" name="图片 14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4102100" y="26327735"/>
          <a:ext cx="1372235" cy="1348740"/>
        </a:xfrm>
        <a:prstGeom prst="rect">
          <a:avLst/>
        </a:prstGeom>
      </xdr:spPr>
    </xdr:pic>
    <xdr:clientData/>
  </xdr:twoCellAnchor>
  <xdr:twoCellAnchor editAs="oneCell">
    <xdr:from>
      <xdr:col>4</xdr:col>
      <xdr:colOff>22412</xdr:colOff>
      <xdr:row>135</xdr:row>
      <xdr:rowOff>126999</xdr:rowOff>
    </xdr:from>
    <xdr:to>
      <xdr:col>5</xdr:col>
      <xdr:colOff>702302</xdr:colOff>
      <xdr:row>141</xdr:row>
      <xdr:rowOff>126999</xdr:rowOff>
    </xdr:to>
    <xdr:pic>
      <xdr:nvPicPr>
        <xdr:cNvPr id="16" name="图片 15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4087495" y="29806265"/>
          <a:ext cx="140906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119531</xdr:colOff>
      <xdr:row>143</xdr:row>
      <xdr:rowOff>37353</xdr:rowOff>
    </xdr:from>
    <xdr:to>
      <xdr:col>5</xdr:col>
      <xdr:colOff>643966</xdr:colOff>
      <xdr:row>149</xdr:row>
      <xdr:rowOff>186764</xdr:rowOff>
    </xdr:to>
    <xdr:pic>
      <xdr:nvPicPr>
        <xdr:cNvPr id="17" name="图片 16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4184650" y="31437580"/>
          <a:ext cx="1254125" cy="1407160"/>
        </a:xfrm>
        <a:prstGeom prst="rect">
          <a:avLst/>
        </a:prstGeom>
      </xdr:spPr>
    </xdr:pic>
    <xdr:clientData/>
  </xdr:twoCellAnchor>
  <xdr:twoCellAnchor editAs="oneCell">
    <xdr:from>
      <xdr:col>4</xdr:col>
      <xdr:colOff>44823</xdr:colOff>
      <xdr:row>151</xdr:row>
      <xdr:rowOff>134470</xdr:rowOff>
    </xdr:from>
    <xdr:to>
      <xdr:col>5</xdr:col>
      <xdr:colOff>654898</xdr:colOff>
      <xdr:row>157</xdr:row>
      <xdr:rowOff>127000</xdr:rowOff>
    </xdr:to>
    <xdr:pic>
      <xdr:nvPicPr>
        <xdr:cNvPr id="18" name="图片 17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4109720" y="33255585"/>
          <a:ext cx="1339850" cy="1250315"/>
        </a:xfrm>
        <a:prstGeom prst="rect">
          <a:avLst/>
        </a:prstGeom>
      </xdr:spPr>
    </xdr:pic>
    <xdr:clientData/>
  </xdr:twoCellAnchor>
  <xdr:twoCellAnchor editAs="oneCell">
    <xdr:from>
      <xdr:col>4</xdr:col>
      <xdr:colOff>81972</xdr:colOff>
      <xdr:row>8</xdr:row>
      <xdr:rowOff>1</xdr:rowOff>
    </xdr:from>
    <xdr:to>
      <xdr:col>5</xdr:col>
      <xdr:colOff>690261</xdr:colOff>
      <xdr:row>11</xdr:row>
      <xdr:rowOff>87745</xdr:rowOff>
    </xdr:to>
    <xdr:pic>
      <xdr:nvPicPr>
        <xdr:cNvPr id="19" name="图片 18" descr="小型光电传感器 [放大器内置] CX-400 Ver.2"/>
        <xdr:cNvPicPr>
          <a:picLocks noChangeAspect="1" noChangeArrowheads="1"/>
        </xdr:cNvPicPr>
      </xdr:nvPicPr>
      <xdr:blipFill>
        <a:blip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43" t="14021" r="16896" b="16707"/>
        <a:stretch>
          <a:fillRect/>
        </a:stretch>
      </xdr:blipFill>
      <xdr:spPr>
        <a:xfrm>
          <a:off x="4147185" y="1670050"/>
          <a:ext cx="1337945" cy="1167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81972</xdr:colOff>
      <xdr:row>15</xdr:row>
      <xdr:rowOff>152401</xdr:rowOff>
    </xdr:from>
    <xdr:to>
      <xdr:col>5</xdr:col>
      <xdr:colOff>690261</xdr:colOff>
      <xdr:row>21</xdr:row>
      <xdr:rowOff>62345</xdr:rowOff>
    </xdr:to>
    <xdr:pic>
      <xdr:nvPicPr>
        <xdr:cNvPr id="20" name="图片 19" descr="小型光电传感器 [放大器内置] CX-400 Ver.2"/>
        <xdr:cNvPicPr>
          <a:picLocks noChangeAspect="1" noChangeArrowheads="1"/>
        </xdr:cNvPicPr>
      </xdr:nvPicPr>
      <xdr:blipFill>
        <a:blip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43" t="14021" r="16896" b="16707"/>
        <a:stretch>
          <a:fillRect/>
        </a:stretch>
      </xdr:blipFill>
      <xdr:spPr>
        <a:xfrm>
          <a:off x="4147185" y="3784600"/>
          <a:ext cx="1337945" cy="1167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242207</xdr:colOff>
      <xdr:row>7</xdr:row>
      <xdr:rowOff>171449</xdr:rowOff>
    </xdr:from>
    <xdr:to>
      <xdr:col>7</xdr:col>
      <xdr:colOff>378122</xdr:colOff>
      <xdr:row>11</xdr:row>
      <xdr:rowOff>127906</xdr:rowOff>
    </xdr:to>
    <xdr:pic>
      <xdr:nvPicPr>
        <xdr:cNvPr id="21" name="图片 20" descr="https://www.senpum.com/static/upload/image/20220324/1px-400.png"/>
        <xdr:cNvPicPr>
          <a:picLocks noChangeAspect="1" noChangeArrowheads="1"/>
        </xdr:cNvPicPr>
      </xdr:nvPicPr>
      <xdr:blipFill>
        <a:blip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27" r="23528"/>
        <a:stretch>
          <a:fillRect/>
        </a:stretch>
      </xdr:blipFill>
      <xdr:spPr>
        <a:xfrm>
          <a:off x="5766435" y="1631315"/>
          <a:ext cx="865505" cy="12458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242207</xdr:colOff>
      <xdr:row>15</xdr:row>
      <xdr:rowOff>107949</xdr:rowOff>
    </xdr:from>
    <xdr:to>
      <xdr:col>7</xdr:col>
      <xdr:colOff>378122</xdr:colOff>
      <xdr:row>21</xdr:row>
      <xdr:rowOff>96156</xdr:rowOff>
    </xdr:to>
    <xdr:pic>
      <xdr:nvPicPr>
        <xdr:cNvPr id="22" name="图片 21" descr="https://www.senpum.com/static/upload/image/20220324/1px-400.png"/>
        <xdr:cNvPicPr>
          <a:picLocks noChangeAspect="1" noChangeArrowheads="1"/>
        </xdr:cNvPicPr>
      </xdr:nvPicPr>
      <xdr:blipFill>
        <a:blip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27" r="23528"/>
        <a:stretch>
          <a:fillRect/>
        </a:stretch>
      </xdr:blipFill>
      <xdr:spPr>
        <a:xfrm>
          <a:off x="5766435" y="3739515"/>
          <a:ext cx="865505" cy="12458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36285</xdr:colOff>
      <xdr:row>24</xdr:row>
      <xdr:rowOff>154178</xdr:rowOff>
    </xdr:from>
    <xdr:to>
      <xdr:col>5</xdr:col>
      <xdr:colOff>682625</xdr:colOff>
      <xdr:row>28</xdr:row>
      <xdr:rowOff>178593</xdr:rowOff>
    </xdr:to>
    <xdr:pic>
      <xdr:nvPicPr>
        <xdr:cNvPr id="23" name="图片 22" descr="小型光电传感器 [放大器内置] CX-400 Ver.2"/>
        <xdr:cNvPicPr>
          <a:picLocks noChangeAspect="1" noChangeArrowheads="1"/>
        </xdr:cNvPicPr>
      </xdr:nvPicPr>
      <xdr:blipFill>
        <a:blip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788" b="21864"/>
        <a:stretch>
          <a:fillRect/>
        </a:stretch>
      </xdr:blipFill>
      <xdr:spPr>
        <a:xfrm>
          <a:off x="4101465" y="5716270"/>
          <a:ext cx="1376045" cy="8629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136769</xdr:colOff>
      <xdr:row>23</xdr:row>
      <xdr:rowOff>58615</xdr:rowOff>
    </xdr:from>
    <xdr:to>
      <xdr:col>7</xdr:col>
      <xdr:colOff>563387</xdr:colOff>
      <xdr:row>29</xdr:row>
      <xdr:rowOff>121376</xdr:rowOff>
    </xdr:to>
    <xdr:pic>
      <xdr:nvPicPr>
        <xdr:cNvPr id="24" name="图片 23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5661025" y="5411470"/>
          <a:ext cx="1156335" cy="1320165"/>
        </a:xfrm>
        <a:prstGeom prst="rect">
          <a:avLst/>
        </a:prstGeom>
      </xdr:spPr>
    </xdr:pic>
    <xdr:clientData/>
  </xdr:twoCellAnchor>
  <xdr:twoCellAnchor editAs="oneCell">
    <xdr:from>
      <xdr:col>4</xdr:col>
      <xdr:colOff>119529</xdr:colOff>
      <xdr:row>31</xdr:row>
      <xdr:rowOff>97118</xdr:rowOff>
    </xdr:from>
    <xdr:to>
      <xdr:col>5</xdr:col>
      <xdr:colOff>615978</xdr:colOff>
      <xdr:row>37</xdr:row>
      <xdr:rowOff>150905</xdr:rowOff>
    </xdr:to>
    <xdr:pic>
      <xdr:nvPicPr>
        <xdr:cNvPr id="30" name="图片 29" descr="微型激光位移传感器HG-C系列"/>
        <xdr:cNvPicPr>
          <a:picLocks noChangeAspect="1" noChangeArrowheads="1"/>
        </xdr:cNvPicPr>
      </xdr:nvPicPr>
      <xdr:blipFill>
        <a:blip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84650" y="7170420"/>
          <a:ext cx="1226185" cy="1311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119529</xdr:colOff>
      <xdr:row>39</xdr:row>
      <xdr:rowOff>104589</xdr:rowOff>
    </xdr:from>
    <xdr:to>
      <xdr:col>5</xdr:col>
      <xdr:colOff>615978</xdr:colOff>
      <xdr:row>45</xdr:row>
      <xdr:rowOff>158376</xdr:rowOff>
    </xdr:to>
    <xdr:pic>
      <xdr:nvPicPr>
        <xdr:cNvPr id="31" name="图片 30" descr="微型激光位移传感器HG-C系列"/>
        <xdr:cNvPicPr>
          <a:picLocks noChangeAspect="1" noChangeArrowheads="1"/>
        </xdr:cNvPicPr>
      </xdr:nvPicPr>
      <xdr:blipFill>
        <a:blip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84650" y="8898890"/>
          <a:ext cx="1226185" cy="1311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119529</xdr:colOff>
      <xdr:row>47</xdr:row>
      <xdr:rowOff>112059</xdr:rowOff>
    </xdr:from>
    <xdr:to>
      <xdr:col>5</xdr:col>
      <xdr:colOff>615978</xdr:colOff>
      <xdr:row>53</xdr:row>
      <xdr:rowOff>165846</xdr:rowOff>
    </xdr:to>
    <xdr:pic>
      <xdr:nvPicPr>
        <xdr:cNvPr id="32" name="图片 31" descr="微型激光位移传感器HG-C系列"/>
        <xdr:cNvPicPr>
          <a:picLocks noChangeAspect="1" noChangeArrowheads="1"/>
        </xdr:cNvPicPr>
      </xdr:nvPicPr>
      <xdr:blipFill>
        <a:blip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84650" y="10627360"/>
          <a:ext cx="1226185" cy="1311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119529</xdr:colOff>
      <xdr:row>55</xdr:row>
      <xdr:rowOff>67236</xdr:rowOff>
    </xdr:from>
    <xdr:to>
      <xdr:col>5</xdr:col>
      <xdr:colOff>615978</xdr:colOff>
      <xdr:row>61</xdr:row>
      <xdr:rowOff>121023</xdr:rowOff>
    </xdr:to>
    <xdr:pic>
      <xdr:nvPicPr>
        <xdr:cNvPr id="33" name="图片 32" descr="微型激光位移传感器HG-C系列"/>
        <xdr:cNvPicPr>
          <a:picLocks noChangeAspect="1" noChangeArrowheads="1"/>
        </xdr:cNvPicPr>
      </xdr:nvPicPr>
      <xdr:blipFill>
        <a:blip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84650" y="12303125"/>
          <a:ext cx="1226185" cy="1311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119529</xdr:colOff>
      <xdr:row>63</xdr:row>
      <xdr:rowOff>59765</xdr:rowOff>
    </xdr:from>
    <xdr:to>
      <xdr:col>5</xdr:col>
      <xdr:colOff>615978</xdr:colOff>
      <xdr:row>68</xdr:row>
      <xdr:rowOff>88152</xdr:rowOff>
    </xdr:to>
    <xdr:pic>
      <xdr:nvPicPr>
        <xdr:cNvPr id="34" name="图片 33" descr="微型激光位移传感器HG-C系列"/>
        <xdr:cNvPicPr>
          <a:picLocks noChangeAspect="1" noChangeArrowheads="1"/>
        </xdr:cNvPicPr>
      </xdr:nvPicPr>
      <xdr:blipFill>
        <a:blip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84650" y="14016990"/>
          <a:ext cx="1226185" cy="1310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181403</xdr:colOff>
      <xdr:row>103</xdr:row>
      <xdr:rowOff>76309</xdr:rowOff>
    </xdr:from>
    <xdr:to>
      <xdr:col>7</xdr:col>
      <xdr:colOff>533217</xdr:colOff>
      <xdr:row>109</xdr:row>
      <xdr:rowOff>134689</xdr:rowOff>
    </xdr:to>
    <xdr:pic>
      <xdr:nvPicPr>
        <xdr:cNvPr id="35" name="图片 34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5705475" y="22872700"/>
          <a:ext cx="1081405" cy="1315720"/>
        </a:xfrm>
        <a:prstGeom prst="rect">
          <a:avLst/>
        </a:prstGeom>
      </xdr:spPr>
    </xdr:pic>
    <xdr:clientData/>
  </xdr:twoCellAnchor>
  <xdr:twoCellAnchor editAs="oneCell">
    <xdr:from>
      <xdr:col>6</xdr:col>
      <xdr:colOff>247650</xdr:colOff>
      <xdr:row>79</xdr:row>
      <xdr:rowOff>114300</xdr:rowOff>
    </xdr:from>
    <xdr:to>
      <xdr:col>7</xdr:col>
      <xdr:colOff>565150</xdr:colOff>
      <xdr:row>85</xdr:row>
      <xdr:rowOff>167474</xdr:rowOff>
    </xdr:to>
    <xdr:pic>
      <xdr:nvPicPr>
        <xdr:cNvPr id="37" name="图片 36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5772150" y="17748250"/>
          <a:ext cx="1047115" cy="1310005"/>
        </a:xfrm>
        <a:prstGeom prst="rect">
          <a:avLst/>
        </a:prstGeom>
      </xdr:spPr>
    </xdr:pic>
    <xdr:clientData/>
  </xdr:twoCellAnchor>
  <xdr:twoCellAnchor editAs="oneCell">
    <xdr:from>
      <xdr:col>6</xdr:col>
      <xdr:colOff>57151</xdr:colOff>
      <xdr:row>71</xdr:row>
      <xdr:rowOff>177799</xdr:rowOff>
    </xdr:from>
    <xdr:to>
      <xdr:col>7</xdr:col>
      <xdr:colOff>662866</xdr:colOff>
      <xdr:row>77</xdr:row>
      <xdr:rowOff>69512</xdr:rowOff>
    </xdr:to>
    <xdr:pic>
      <xdr:nvPicPr>
        <xdr:cNvPr id="38" name="图片 37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5581650" y="16090265"/>
          <a:ext cx="1334770" cy="1149350"/>
        </a:xfrm>
        <a:prstGeom prst="rect">
          <a:avLst/>
        </a:prstGeom>
      </xdr:spPr>
    </xdr:pic>
    <xdr:clientData/>
  </xdr:twoCellAnchor>
  <xdr:twoCellAnchor editAs="oneCell">
    <xdr:from>
      <xdr:col>6</xdr:col>
      <xdr:colOff>292101</xdr:colOff>
      <xdr:row>95</xdr:row>
      <xdr:rowOff>50800</xdr:rowOff>
    </xdr:from>
    <xdr:to>
      <xdr:col>7</xdr:col>
      <xdr:colOff>462017</xdr:colOff>
      <xdr:row>101</xdr:row>
      <xdr:rowOff>127000</xdr:rowOff>
    </xdr:to>
    <xdr:pic>
      <xdr:nvPicPr>
        <xdr:cNvPr id="39" name="图片 38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5816600" y="21126450"/>
          <a:ext cx="899160" cy="1333500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87</xdr:row>
      <xdr:rowOff>50800</xdr:rowOff>
    </xdr:from>
    <xdr:to>
      <xdr:col>7</xdr:col>
      <xdr:colOff>651580</xdr:colOff>
      <xdr:row>93</xdr:row>
      <xdr:rowOff>177443</xdr:rowOff>
    </xdr:to>
    <xdr:pic>
      <xdr:nvPicPr>
        <xdr:cNvPr id="40" name="图片 39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5715000" y="19405600"/>
          <a:ext cx="1190625" cy="1383665"/>
        </a:xfrm>
        <a:prstGeom prst="rect">
          <a:avLst/>
        </a:prstGeom>
      </xdr:spPr>
    </xdr:pic>
    <xdr:clientData/>
  </xdr:twoCellAnchor>
  <xdr:twoCellAnchor editAs="oneCell">
    <xdr:from>
      <xdr:col>6</xdr:col>
      <xdr:colOff>260350</xdr:colOff>
      <xdr:row>111</xdr:row>
      <xdr:rowOff>56316</xdr:rowOff>
    </xdr:from>
    <xdr:to>
      <xdr:col>7</xdr:col>
      <xdr:colOff>584199</xdr:colOff>
      <xdr:row>117</xdr:row>
      <xdr:rowOff>152030</xdr:rowOff>
    </xdr:to>
    <xdr:pic>
      <xdr:nvPicPr>
        <xdr:cNvPr id="41" name="图片 40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5784850" y="24573230"/>
          <a:ext cx="1052830" cy="1353185"/>
        </a:xfrm>
        <a:prstGeom prst="rect">
          <a:avLst/>
        </a:prstGeom>
      </xdr:spPr>
    </xdr:pic>
    <xdr:clientData/>
  </xdr:twoCellAnchor>
  <xdr:twoCellAnchor editAs="oneCell">
    <xdr:from>
      <xdr:col>6</xdr:col>
      <xdr:colOff>58237</xdr:colOff>
      <xdr:row>119</xdr:row>
      <xdr:rowOff>184150</xdr:rowOff>
    </xdr:from>
    <xdr:to>
      <xdr:col>7</xdr:col>
      <xdr:colOff>656149</xdr:colOff>
      <xdr:row>125</xdr:row>
      <xdr:rowOff>107950</xdr:rowOff>
    </xdr:to>
    <xdr:pic>
      <xdr:nvPicPr>
        <xdr:cNvPr id="42" name="图片 41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5582285" y="26422350"/>
          <a:ext cx="1327785" cy="1181100"/>
        </a:xfrm>
        <a:prstGeom prst="rect">
          <a:avLst/>
        </a:prstGeom>
      </xdr:spPr>
    </xdr:pic>
    <xdr:clientData/>
  </xdr:twoCellAnchor>
  <xdr:twoCellAnchor editAs="oneCell">
    <xdr:from>
      <xdr:col>6</xdr:col>
      <xdr:colOff>75252</xdr:colOff>
      <xdr:row>127</xdr:row>
      <xdr:rowOff>162258</xdr:rowOff>
    </xdr:from>
    <xdr:to>
      <xdr:col>7</xdr:col>
      <xdr:colOff>692150</xdr:colOff>
      <xdr:row>133</xdr:row>
      <xdr:rowOff>19050</xdr:rowOff>
    </xdr:to>
    <xdr:pic>
      <xdr:nvPicPr>
        <xdr:cNvPr id="43" name="图片 42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599430" y="28120975"/>
          <a:ext cx="1346835" cy="1114425"/>
        </a:xfrm>
        <a:prstGeom prst="rect">
          <a:avLst/>
        </a:prstGeom>
      </xdr:spPr>
    </xdr:pic>
    <xdr:clientData/>
  </xdr:twoCellAnchor>
  <xdr:twoCellAnchor editAs="oneCell">
    <xdr:from>
      <xdr:col>6</xdr:col>
      <xdr:colOff>196850</xdr:colOff>
      <xdr:row>135</xdr:row>
      <xdr:rowOff>107950</xdr:rowOff>
    </xdr:from>
    <xdr:to>
      <xdr:col>7</xdr:col>
      <xdr:colOff>527050</xdr:colOff>
      <xdr:row>141</xdr:row>
      <xdr:rowOff>109537</xdr:rowOff>
    </xdr:to>
    <xdr:pic>
      <xdr:nvPicPr>
        <xdr:cNvPr id="44" name="图片 43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5721350" y="29787850"/>
          <a:ext cx="1059815" cy="1258570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143</xdr:row>
      <xdr:rowOff>50800</xdr:rowOff>
    </xdr:from>
    <xdr:to>
      <xdr:col>7</xdr:col>
      <xdr:colOff>608556</xdr:colOff>
      <xdr:row>149</xdr:row>
      <xdr:rowOff>120364</xdr:rowOff>
    </xdr:to>
    <xdr:pic>
      <xdr:nvPicPr>
        <xdr:cNvPr id="46" name="图片 45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5715000" y="31451550"/>
          <a:ext cx="1147445" cy="1326515"/>
        </a:xfrm>
        <a:prstGeom prst="rect">
          <a:avLst/>
        </a:prstGeom>
      </xdr:spPr>
    </xdr:pic>
    <xdr:clientData/>
  </xdr:twoCellAnchor>
  <xdr:twoCellAnchor editAs="oneCell">
    <xdr:from>
      <xdr:col>6</xdr:col>
      <xdr:colOff>126999</xdr:colOff>
      <xdr:row>151</xdr:row>
      <xdr:rowOff>82550</xdr:rowOff>
    </xdr:from>
    <xdr:to>
      <xdr:col>7</xdr:col>
      <xdr:colOff>576734</xdr:colOff>
      <xdr:row>157</xdr:row>
      <xdr:rowOff>171449</xdr:rowOff>
    </xdr:to>
    <xdr:pic>
      <xdr:nvPicPr>
        <xdr:cNvPr id="47" name="图片 46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5650865" y="33204150"/>
          <a:ext cx="1179830" cy="1345565"/>
        </a:xfrm>
        <a:prstGeom prst="rect">
          <a:avLst/>
        </a:prstGeom>
      </xdr:spPr>
    </xdr:pic>
    <xdr:clientData/>
  </xdr:twoCellAnchor>
  <xdr:twoCellAnchor editAs="oneCell">
    <xdr:from>
      <xdr:col>6</xdr:col>
      <xdr:colOff>337185</xdr:colOff>
      <xdr:row>63</xdr:row>
      <xdr:rowOff>131445</xdr:rowOff>
    </xdr:from>
    <xdr:to>
      <xdr:col>7</xdr:col>
      <xdr:colOff>481330</xdr:colOff>
      <xdr:row>68</xdr:row>
      <xdr:rowOff>200660</xdr:rowOff>
    </xdr:to>
    <xdr:pic>
      <xdr:nvPicPr>
        <xdr:cNvPr id="8" name="图片 7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5861685" y="14088745"/>
          <a:ext cx="873760" cy="1351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112395</xdr:colOff>
      <xdr:row>31</xdr:row>
      <xdr:rowOff>15240</xdr:rowOff>
    </xdr:from>
    <xdr:to>
      <xdr:col>7</xdr:col>
      <xdr:colOff>626745</xdr:colOff>
      <xdr:row>37</xdr:row>
      <xdr:rowOff>198120</xdr:rowOff>
    </xdr:to>
    <xdr:pic>
      <xdr:nvPicPr>
        <xdr:cNvPr id="10" name="ID_F815EED1AC8C45AC8E99661005754DD3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5636895" y="7089140"/>
          <a:ext cx="1243965" cy="144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111760</xdr:colOff>
      <xdr:row>39</xdr:row>
      <xdr:rowOff>15240</xdr:rowOff>
    </xdr:from>
    <xdr:to>
      <xdr:col>7</xdr:col>
      <xdr:colOff>626745</xdr:colOff>
      <xdr:row>45</xdr:row>
      <xdr:rowOff>198120</xdr:rowOff>
    </xdr:to>
    <xdr:pic>
      <xdr:nvPicPr>
        <xdr:cNvPr id="12" name="ID_0F7D451BADE74C999CE982FF434D6224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5636260" y="8809990"/>
          <a:ext cx="1244600" cy="144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112395</xdr:colOff>
      <xdr:row>47</xdr:row>
      <xdr:rowOff>10160</xdr:rowOff>
    </xdr:from>
    <xdr:to>
      <xdr:col>7</xdr:col>
      <xdr:colOff>627380</xdr:colOff>
      <xdr:row>53</xdr:row>
      <xdr:rowOff>193040</xdr:rowOff>
    </xdr:to>
    <xdr:pic>
      <xdr:nvPicPr>
        <xdr:cNvPr id="13" name="ID_0F7D451BADE74C999CE982FF434D6224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5636895" y="10525760"/>
          <a:ext cx="1244600" cy="144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158115</xdr:colOff>
      <xdr:row>55</xdr:row>
      <xdr:rowOff>109220</xdr:rowOff>
    </xdr:from>
    <xdr:to>
      <xdr:col>7</xdr:col>
      <xdr:colOff>545465</xdr:colOff>
      <xdr:row>61</xdr:row>
      <xdr:rowOff>144145</xdr:rowOff>
    </xdr:to>
    <xdr:pic>
      <xdr:nvPicPr>
        <xdr:cNvPr id="29" name="ID_0F7D451BADE74C999CE982FF434D6224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5682615" y="12345670"/>
          <a:ext cx="1116965" cy="12922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371929</xdr:colOff>
      <xdr:row>7</xdr:row>
      <xdr:rowOff>108858</xdr:rowOff>
    </xdr:from>
    <xdr:to>
      <xdr:col>5</xdr:col>
      <xdr:colOff>509008</xdr:colOff>
      <xdr:row>13</xdr:row>
      <xdr:rowOff>108858</xdr:rowOff>
    </xdr:to>
    <xdr:pic>
      <xdr:nvPicPr>
        <xdr:cNvPr id="92" name="图片 91" descr="XS8S173PAL2C -  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900" t="13608" r="24635" b="14702"/>
        <a:stretch>
          <a:fillRect/>
        </a:stretch>
      </xdr:blipFill>
      <xdr:spPr>
        <a:xfrm>
          <a:off x="4436745" y="1569085"/>
          <a:ext cx="86677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298174</xdr:colOff>
      <xdr:row>7</xdr:row>
      <xdr:rowOff>105394</xdr:rowOff>
    </xdr:from>
    <xdr:to>
      <xdr:col>7</xdr:col>
      <xdr:colOff>386522</xdr:colOff>
      <xdr:row>13</xdr:row>
      <xdr:rowOff>59675</xdr:rowOff>
    </xdr:to>
    <xdr:pic>
      <xdr:nvPicPr>
        <xdr:cNvPr id="93" name="图片 92" descr="https://www.senpum.com/static/upload/image/20210728/DL-QM018.png"/>
        <xdr:cNvPicPr>
          <a:picLocks noChangeAspect="1" noChangeArrowheads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02" r="27558"/>
        <a:stretch>
          <a:fillRect/>
        </a:stretch>
      </xdr:blipFill>
      <xdr:spPr>
        <a:xfrm>
          <a:off x="5822315" y="1565275"/>
          <a:ext cx="817880" cy="1211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268943</xdr:colOff>
      <xdr:row>17</xdr:row>
      <xdr:rowOff>71991</xdr:rowOff>
    </xdr:from>
    <xdr:to>
      <xdr:col>7</xdr:col>
      <xdr:colOff>552826</xdr:colOff>
      <xdr:row>23</xdr:row>
      <xdr:rowOff>159692</xdr:rowOff>
    </xdr:to>
    <xdr:pic>
      <xdr:nvPicPr>
        <xdr:cNvPr id="97" name="图片 96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793105" y="3608705"/>
          <a:ext cx="1013460" cy="134493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8145;&#28006;&#26367;&#25442;&#26045;&#32784;&#24503;&#20256;&#24863;&#22120;&#22411;&#21495;(&#23545;&#25509;&#23458;&#25143;)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8145;&#28006;&#26367;&#25442;&#26494;&#19979;&#20256;&#24863;&#22120;&#22411;&#21495;(&#23545;&#25509;&#23458;&#25143;)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8145;&#28006;&#26367;&#25442;&#22522;&#24681;&#22763;&#20256;&#24863;&#22120;&#22411;&#21495;(&#23545;&#25509;&#23458;&#25143;)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mailto:0.5mm@150-400mm1mm@400-600mm3mm@600-800mm6mm@800-1200mm10mm@1200~1800mm20mm@1800-2000m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L412"/>
  <sheetViews>
    <sheetView tabSelected="1" topLeftCell="A353" workbookViewId="0">
      <selection activeCell="G386" sqref="G386"/>
    </sheetView>
  </sheetViews>
  <sheetFormatPr defaultColWidth="9" defaultRowHeight="20.4"/>
  <cols>
    <col min="1" max="1" width="9" style="3"/>
    <col min="2" max="2" width="9" style="204"/>
    <col min="3" max="3" width="20.6388888888889" style="3" customWidth="1"/>
    <col min="4" max="4" width="36.8611111111111" style="3" customWidth="1"/>
    <col min="5" max="8" width="10.6388888888889" style="3" customWidth="1"/>
    <col min="9" max="9" width="20.6388888888889" style="3" customWidth="1"/>
    <col min="10" max="10" width="35.5555555555556" style="3" customWidth="1"/>
    <col min="11" max="16384" width="9" style="3"/>
  </cols>
  <sheetData>
    <row r="1" ht="13.5" customHeight="1"/>
    <row r="2" ht="13.5" customHeight="1"/>
    <row r="3" ht="20" customHeight="1" spans="2:10">
      <c r="B3" s="205" t="s">
        <v>0</v>
      </c>
      <c r="C3" s="206"/>
      <c r="D3" s="206"/>
      <c r="E3" s="206"/>
      <c r="F3" s="206"/>
      <c r="G3" s="206"/>
      <c r="H3" s="206"/>
      <c r="I3" s="206"/>
      <c r="J3" s="207"/>
    </row>
    <row r="4" ht="20" customHeight="1" spans="2:10">
      <c r="B4" s="208"/>
      <c r="C4" s="209"/>
      <c r="D4" s="209"/>
      <c r="E4" s="209"/>
      <c r="F4" s="209"/>
      <c r="G4" s="209"/>
      <c r="H4" s="209"/>
      <c r="I4" s="209"/>
      <c r="J4" s="210"/>
    </row>
    <row r="5" ht="14" customHeight="1" spans="2:10">
      <c r="B5" s="211" t="s">
        <v>1</v>
      </c>
      <c r="C5" s="212" t="s">
        <v>2</v>
      </c>
      <c r="D5" s="213"/>
      <c r="E5" s="213"/>
      <c r="F5" s="213"/>
      <c r="G5" s="214" t="s">
        <v>3</v>
      </c>
      <c r="H5" s="214"/>
      <c r="I5" s="214"/>
      <c r="J5" s="215"/>
    </row>
    <row r="6" ht="14" customHeight="1" spans="2:10">
      <c r="B6" s="216"/>
      <c r="C6" s="217"/>
      <c r="D6" s="218"/>
      <c r="E6" s="218"/>
      <c r="F6" s="218"/>
      <c r="G6" s="219"/>
      <c r="H6" s="219"/>
      <c r="I6" s="219"/>
      <c r="J6" s="220"/>
    </row>
    <row r="7" ht="20" customHeight="1" spans="2:10">
      <c r="B7" s="221" t="s">
        <v>4</v>
      </c>
      <c r="C7" s="222" t="s">
        <v>5</v>
      </c>
      <c r="D7" s="223"/>
      <c r="E7" s="194" t="s">
        <v>6</v>
      </c>
      <c r="F7" s="194"/>
      <c r="G7" s="175" t="s">
        <v>7</v>
      </c>
      <c r="H7" s="175"/>
      <c r="I7" s="223" t="s">
        <v>5</v>
      </c>
      <c r="J7" s="224"/>
    </row>
    <row r="8" ht="16.5" customHeight="1" spans="2:10">
      <c r="B8" s="170"/>
      <c r="C8" s="201" t="s">
        <v>8</v>
      </c>
      <c r="D8" s="225"/>
      <c r="E8" s="182"/>
      <c r="F8" s="182"/>
      <c r="G8" s="182"/>
      <c r="H8" s="182"/>
      <c r="I8" s="225" t="s">
        <v>9</v>
      </c>
      <c r="J8" s="187"/>
    </row>
    <row r="9" ht="16.5" customHeight="1" spans="2:10">
      <c r="B9" s="170"/>
      <c r="C9" s="201"/>
      <c r="D9" s="225"/>
      <c r="E9" s="182"/>
      <c r="F9" s="182"/>
      <c r="G9" s="182"/>
      <c r="H9" s="182"/>
      <c r="I9" s="225"/>
      <c r="J9" s="187"/>
    </row>
    <row r="10" ht="16.5" customHeight="1" spans="2:10">
      <c r="B10" s="170"/>
      <c r="C10" s="201"/>
      <c r="D10" s="225"/>
      <c r="E10" s="182"/>
      <c r="F10" s="182"/>
      <c r="G10" s="182"/>
      <c r="H10" s="182"/>
      <c r="I10" s="225"/>
      <c r="J10" s="187"/>
    </row>
    <row r="11" ht="16.5" customHeight="1" spans="2:10">
      <c r="B11" s="170"/>
      <c r="C11" s="201"/>
      <c r="D11" s="225"/>
      <c r="E11" s="182"/>
      <c r="F11" s="182"/>
      <c r="G11" s="182"/>
      <c r="H11" s="182"/>
      <c r="I11" s="225"/>
      <c r="J11" s="187"/>
    </row>
    <row r="12" ht="16.5" customHeight="1" spans="2:10">
      <c r="B12" s="170"/>
      <c r="C12" s="201"/>
      <c r="D12" s="225"/>
      <c r="E12" s="182"/>
      <c r="F12" s="182"/>
      <c r="G12" s="182"/>
      <c r="H12" s="182"/>
      <c r="I12" s="225"/>
      <c r="J12" s="187"/>
    </row>
    <row r="13" ht="16.5" customHeight="1" spans="2:10">
      <c r="B13" s="170"/>
      <c r="C13" s="201"/>
      <c r="D13" s="225"/>
      <c r="E13" s="182"/>
      <c r="F13" s="182"/>
      <c r="G13" s="182"/>
      <c r="H13" s="182"/>
      <c r="I13" s="225"/>
      <c r="J13" s="187"/>
    </row>
    <row r="14" ht="16.5" customHeight="1" spans="2:10">
      <c r="B14" s="170"/>
      <c r="C14" s="201"/>
      <c r="D14" s="225"/>
      <c r="E14" s="182"/>
      <c r="F14" s="182"/>
      <c r="G14" s="182"/>
      <c r="H14" s="182"/>
      <c r="I14" s="225"/>
      <c r="J14" s="187"/>
    </row>
    <row r="15" ht="20" customHeight="1" spans="2:10">
      <c r="B15" s="170"/>
      <c r="C15" s="222" t="s">
        <v>5</v>
      </c>
      <c r="D15" s="223"/>
      <c r="E15" s="194" t="s">
        <v>10</v>
      </c>
      <c r="F15" s="194"/>
      <c r="G15" s="175" t="s">
        <v>11</v>
      </c>
      <c r="H15" s="175"/>
      <c r="I15" s="223" t="s">
        <v>5</v>
      </c>
      <c r="J15" s="224"/>
    </row>
    <row r="16" ht="16.5" customHeight="1" spans="2:10">
      <c r="B16" s="170"/>
      <c r="C16" s="201" t="s">
        <v>12</v>
      </c>
      <c r="D16" s="225"/>
      <c r="E16" s="182"/>
      <c r="F16" s="182"/>
      <c r="G16" s="182"/>
      <c r="H16" s="182"/>
      <c r="I16" s="225" t="s">
        <v>13</v>
      </c>
      <c r="J16" s="187"/>
    </row>
    <row r="17" ht="16.5" customHeight="1" spans="2:10">
      <c r="B17" s="170"/>
      <c r="C17" s="201"/>
      <c r="D17" s="225"/>
      <c r="E17" s="182"/>
      <c r="F17" s="182"/>
      <c r="G17" s="182"/>
      <c r="H17" s="182"/>
      <c r="I17" s="225"/>
      <c r="J17" s="187"/>
    </row>
    <row r="18" ht="16.5" customHeight="1" spans="2:10">
      <c r="B18" s="170"/>
      <c r="C18" s="201"/>
      <c r="D18" s="225"/>
      <c r="E18" s="182"/>
      <c r="F18" s="182"/>
      <c r="G18" s="182"/>
      <c r="H18" s="182"/>
      <c r="I18" s="225"/>
      <c r="J18" s="187"/>
    </row>
    <row r="19" ht="16.5" customHeight="1" spans="2:10">
      <c r="B19" s="170"/>
      <c r="C19" s="201"/>
      <c r="D19" s="225"/>
      <c r="E19" s="182"/>
      <c r="F19" s="182"/>
      <c r="G19" s="182"/>
      <c r="H19" s="182"/>
      <c r="I19" s="225"/>
      <c r="J19" s="187"/>
    </row>
    <row r="20" ht="16.5" customHeight="1" spans="2:10">
      <c r="B20" s="170"/>
      <c r="C20" s="201"/>
      <c r="D20" s="225"/>
      <c r="E20" s="182"/>
      <c r="F20" s="182"/>
      <c r="G20" s="182"/>
      <c r="H20" s="182"/>
      <c r="I20" s="225"/>
      <c r="J20" s="187"/>
    </row>
    <row r="21" ht="16.5" customHeight="1" spans="2:10">
      <c r="B21" s="170"/>
      <c r="C21" s="201"/>
      <c r="D21" s="225"/>
      <c r="E21" s="182"/>
      <c r="F21" s="182"/>
      <c r="G21" s="182"/>
      <c r="H21" s="182"/>
      <c r="I21" s="225"/>
      <c r="J21" s="187"/>
    </row>
    <row r="22" ht="16.5" customHeight="1" spans="2:10">
      <c r="B22" s="170"/>
      <c r="C22" s="201"/>
      <c r="D22" s="225"/>
      <c r="E22" s="182"/>
      <c r="F22" s="182"/>
      <c r="G22" s="182"/>
      <c r="H22" s="182"/>
      <c r="I22" s="225"/>
      <c r="J22" s="187"/>
    </row>
    <row r="23" ht="16.5" customHeight="1" spans="2:10">
      <c r="B23" s="170"/>
      <c r="C23" s="222" t="s">
        <v>5</v>
      </c>
      <c r="D23" s="223"/>
      <c r="E23" s="194" t="s">
        <v>14</v>
      </c>
      <c r="F23" s="194"/>
      <c r="G23" s="175" t="s">
        <v>15</v>
      </c>
      <c r="H23" s="175"/>
      <c r="I23" s="222" t="s">
        <v>5</v>
      </c>
      <c r="J23" s="223"/>
    </row>
    <row r="24" ht="16.5" customHeight="1" spans="2:10">
      <c r="B24" s="170"/>
      <c r="C24" s="201" t="s">
        <v>16</v>
      </c>
      <c r="D24" s="225"/>
      <c r="E24" s="182"/>
      <c r="F24" s="182"/>
      <c r="G24" s="182"/>
      <c r="H24" s="182"/>
      <c r="I24" s="225" t="s">
        <v>17</v>
      </c>
      <c r="J24" s="187"/>
    </row>
    <row r="25" ht="16.5" customHeight="1" spans="2:10">
      <c r="B25" s="170"/>
      <c r="C25" s="201"/>
      <c r="D25" s="225"/>
      <c r="E25" s="182"/>
      <c r="F25" s="182"/>
      <c r="G25" s="182"/>
      <c r="H25" s="182"/>
      <c r="I25" s="225"/>
      <c r="J25" s="187"/>
    </row>
    <row r="26" ht="16.5" customHeight="1" spans="2:10">
      <c r="B26" s="170"/>
      <c r="C26" s="201"/>
      <c r="D26" s="225"/>
      <c r="E26" s="182"/>
      <c r="F26" s="182"/>
      <c r="G26" s="182"/>
      <c r="H26" s="182"/>
      <c r="I26" s="225"/>
      <c r="J26" s="187"/>
    </row>
    <row r="27" ht="16.5" customHeight="1" spans="2:10">
      <c r="B27" s="170"/>
      <c r="C27" s="201"/>
      <c r="D27" s="225"/>
      <c r="E27" s="182"/>
      <c r="F27" s="182"/>
      <c r="G27" s="182"/>
      <c r="H27" s="182"/>
      <c r="I27" s="225"/>
      <c r="J27" s="187"/>
    </row>
    <row r="28" ht="16.5" customHeight="1" spans="2:10">
      <c r="B28" s="170"/>
      <c r="C28" s="201"/>
      <c r="D28" s="225"/>
      <c r="E28" s="182"/>
      <c r="F28" s="182"/>
      <c r="G28" s="182"/>
      <c r="H28" s="182"/>
      <c r="I28" s="225"/>
      <c r="J28" s="187"/>
    </row>
    <row r="29" ht="16.5" customHeight="1" spans="2:10">
      <c r="B29" s="170"/>
      <c r="C29" s="201"/>
      <c r="D29" s="225"/>
      <c r="E29" s="182"/>
      <c r="F29" s="182"/>
      <c r="G29" s="182"/>
      <c r="H29" s="182"/>
      <c r="I29" s="225"/>
      <c r="J29" s="187"/>
    </row>
    <row r="30" ht="16.5" customHeight="1" spans="2:10">
      <c r="B30" s="170"/>
      <c r="C30" s="201"/>
      <c r="D30" s="225"/>
      <c r="E30" s="182"/>
      <c r="F30" s="182"/>
      <c r="G30" s="182"/>
      <c r="H30" s="182"/>
      <c r="I30" s="225"/>
      <c r="J30" s="187"/>
    </row>
    <row r="31" ht="16.5" customHeight="1" spans="2:10">
      <c r="B31" s="170"/>
      <c r="C31" s="222" t="s">
        <v>5</v>
      </c>
      <c r="D31" s="223"/>
      <c r="E31" s="194" t="s">
        <v>18</v>
      </c>
      <c r="F31" s="194"/>
      <c r="G31" s="175" t="s">
        <v>19</v>
      </c>
      <c r="H31" s="175"/>
      <c r="I31" s="222" t="s">
        <v>5</v>
      </c>
      <c r="J31" s="223"/>
    </row>
    <row r="32" ht="16.5" customHeight="1" spans="2:10">
      <c r="B32" s="170"/>
      <c r="C32" s="201" t="s">
        <v>20</v>
      </c>
      <c r="D32" s="225"/>
      <c r="E32" s="182"/>
      <c r="F32" s="182"/>
      <c r="G32" s="182"/>
      <c r="H32" s="182"/>
      <c r="I32" s="225" t="s">
        <v>21</v>
      </c>
      <c r="J32" s="187"/>
    </row>
    <row r="33" ht="16.5" customHeight="1" spans="2:10">
      <c r="B33" s="170"/>
      <c r="C33" s="201"/>
      <c r="D33" s="225"/>
      <c r="E33" s="182"/>
      <c r="F33" s="182"/>
      <c r="G33" s="182"/>
      <c r="H33" s="182"/>
      <c r="I33" s="225"/>
      <c r="J33" s="187"/>
    </row>
    <row r="34" ht="16.5" customHeight="1" spans="2:10">
      <c r="B34" s="170"/>
      <c r="C34" s="201"/>
      <c r="D34" s="225"/>
      <c r="E34" s="182"/>
      <c r="F34" s="182"/>
      <c r="G34" s="182"/>
      <c r="H34" s="182"/>
      <c r="I34" s="225"/>
      <c r="J34" s="187"/>
    </row>
    <row r="35" ht="16.5" customHeight="1" spans="2:10">
      <c r="B35" s="170"/>
      <c r="C35" s="201"/>
      <c r="D35" s="225"/>
      <c r="E35" s="182"/>
      <c r="F35" s="182"/>
      <c r="G35" s="182"/>
      <c r="H35" s="182"/>
      <c r="I35" s="225"/>
      <c r="J35" s="187"/>
    </row>
    <row r="36" ht="16.5" customHeight="1" spans="2:10">
      <c r="B36" s="170"/>
      <c r="C36" s="201"/>
      <c r="D36" s="225"/>
      <c r="E36" s="182"/>
      <c r="F36" s="182"/>
      <c r="G36" s="182"/>
      <c r="H36" s="182"/>
      <c r="I36" s="225"/>
      <c r="J36" s="187"/>
    </row>
    <row r="37" ht="16.5" customHeight="1" spans="2:10">
      <c r="B37" s="170"/>
      <c r="C37" s="201"/>
      <c r="D37" s="225"/>
      <c r="E37" s="182"/>
      <c r="F37" s="182"/>
      <c r="G37" s="182"/>
      <c r="H37" s="182"/>
      <c r="I37" s="225"/>
      <c r="J37" s="187"/>
    </row>
    <row r="38" ht="16.5" customHeight="1" spans="2:10">
      <c r="B38" s="170"/>
      <c r="C38" s="201"/>
      <c r="D38" s="225"/>
      <c r="E38" s="182"/>
      <c r="F38" s="182"/>
      <c r="G38" s="182"/>
      <c r="H38" s="182"/>
      <c r="I38" s="225"/>
      <c r="J38" s="187"/>
    </row>
    <row r="39" ht="16.5" customHeight="1" spans="2:10">
      <c r="B39" s="170"/>
      <c r="C39" s="222" t="s">
        <v>5</v>
      </c>
      <c r="D39" s="223"/>
      <c r="E39" s="194" t="s">
        <v>22</v>
      </c>
      <c r="F39" s="194"/>
      <c r="G39" s="175" t="s">
        <v>19</v>
      </c>
      <c r="H39" s="175"/>
      <c r="I39" s="222" t="s">
        <v>5</v>
      </c>
      <c r="J39" s="223"/>
    </row>
    <row r="40" ht="16.5" customHeight="1" spans="2:10">
      <c r="B40" s="170"/>
      <c r="C40" s="201" t="s">
        <v>23</v>
      </c>
      <c r="D40" s="225"/>
      <c r="E40" s="182"/>
      <c r="F40" s="182"/>
      <c r="G40" s="182"/>
      <c r="H40" s="182"/>
      <c r="I40" s="225" t="s">
        <v>21</v>
      </c>
      <c r="J40" s="187"/>
    </row>
    <row r="41" ht="16.5" customHeight="1" spans="2:10">
      <c r="B41" s="170"/>
      <c r="C41" s="201"/>
      <c r="D41" s="225"/>
      <c r="E41" s="182"/>
      <c r="F41" s="182"/>
      <c r="G41" s="182"/>
      <c r="H41" s="182"/>
      <c r="I41" s="225"/>
      <c r="J41" s="187"/>
    </row>
    <row r="42" ht="16.5" customHeight="1" spans="2:10">
      <c r="B42" s="170"/>
      <c r="C42" s="201"/>
      <c r="D42" s="225"/>
      <c r="E42" s="182"/>
      <c r="F42" s="182"/>
      <c r="G42" s="182"/>
      <c r="H42" s="182"/>
      <c r="I42" s="225"/>
      <c r="J42" s="187"/>
    </row>
    <row r="43" ht="16.5" customHeight="1" spans="2:10">
      <c r="B43" s="170"/>
      <c r="C43" s="201"/>
      <c r="D43" s="225"/>
      <c r="E43" s="182"/>
      <c r="F43" s="182"/>
      <c r="G43" s="182"/>
      <c r="H43" s="182"/>
      <c r="I43" s="225"/>
      <c r="J43" s="187"/>
    </row>
    <row r="44" ht="16.5" customHeight="1" spans="2:10">
      <c r="B44" s="170"/>
      <c r="C44" s="201"/>
      <c r="D44" s="225"/>
      <c r="E44" s="182"/>
      <c r="F44" s="182"/>
      <c r="G44" s="182"/>
      <c r="H44" s="182"/>
      <c r="I44" s="225"/>
      <c r="J44" s="187"/>
    </row>
    <row r="45" ht="16.5" customHeight="1" spans="2:10">
      <c r="B45" s="170"/>
      <c r="C45" s="201"/>
      <c r="D45" s="225"/>
      <c r="E45" s="182"/>
      <c r="F45" s="182"/>
      <c r="G45" s="182"/>
      <c r="H45" s="182"/>
      <c r="I45" s="225"/>
      <c r="J45" s="187"/>
    </row>
    <row r="46" ht="16.5" customHeight="1" spans="2:10">
      <c r="B46" s="170"/>
      <c r="C46" s="201"/>
      <c r="D46" s="225"/>
      <c r="E46" s="182"/>
      <c r="F46" s="182"/>
      <c r="G46" s="182"/>
      <c r="H46" s="182"/>
      <c r="I46" s="225"/>
      <c r="J46" s="187"/>
    </row>
    <row r="47" ht="16.5" customHeight="1" spans="2:10">
      <c r="B47" s="170"/>
      <c r="C47" s="222" t="s">
        <v>5</v>
      </c>
      <c r="D47" s="223"/>
      <c r="E47" s="194" t="s">
        <v>24</v>
      </c>
      <c r="F47" s="194"/>
      <c r="G47" s="175" t="s">
        <v>25</v>
      </c>
      <c r="H47" s="175"/>
      <c r="I47" s="222" t="s">
        <v>5</v>
      </c>
      <c r="J47" s="223"/>
    </row>
    <row r="48" ht="16.5" customHeight="1" spans="2:10">
      <c r="B48" s="170"/>
      <c r="C48" s="201" t="s">
        <v>26</v>
      </c>
      <c r="D48" s="225"/>
      <c r="E48" s="182"/>
      <c r="F48" s="182"/>
      <c r="G48" s="182"/>
      <c r="H48" s="182"/>
      <c r="I48" s="225" t="s">
        <v>27</v>
      </c>
      <c r="J48" s="187"/>
    </row>
    <row r="49" ht="16.5" customHeight="1" spans="2:10">
      <c r="B49" s="170"/>
      <c r="C49" s="201"/>
      <c r="D49" s="225"/>
      <c r="E49" s="182"/>
      <c r="F49" s="182"/>
      <c r="G49" s="182"/>
      <c r="H49" s="182"/>
      <c r="I49" s="225"/>
      <c r="J49" s="187"/>
    </row>
    <row r="50" ht="16.5" customHeight="1" spans="2:10">
      <c r="B50" s="170"/>
      <c r="C50" s="201"/>
      <c r="D50" s="225"/>
      <c r="E50" s="182"/>
      <c r="F50" s="182"/>
      <c r="G50" s="182"/>
      <c r="H50" s="182"/>
      <c r="I50" s="225"/>
      <c r="J50" s="187"/>
    </row>
    <row r="51" ht="16.5" customHeight="1" spans="2:10">
      <c r="B51" s="170"/>
      <c r="C51" s="201"/>
      <c r="D51" s="225"/>
      <c r="E51" s="182"/>
      <c r="F51" s="182"/>
      <c r="G51" s="182"/>
      <c r="H51" s="182"/>
      <c r="I51" s="225"/>
      <c r="J51" s="187"/>
    </row>
    <row r="52" ht="16.5" customHeight="1" spans="2:10">
      <c r="B52" s="170"/>
      <c r="C52" s="201"/>
      <c r="D52" s="225"/>
      <c r="E52" s="182"/>
      <c r="F52" s="182"/>
      <c r="G52" s="182"/>
      <c r="H52" s="182"/>
      <c r="I52" s="225"/>
      <c r="J52" s="187"/>
    </row>
    <row r="53" ht="16.5" customHeight="1" spans="2:10">
      <c r="B53" s="170"/>
      <c r="C53" s="201"/>
      <c r="D53" s="225"/>
      <c r="E53" s="182"/>
      <c r="F53" s="182"/>
      <c r="G53" s="182"/>
      <c r="H53" s="182"/>
      <c r="I53" s="225"/>
      <c r="J53" s="187"/>
    </row>
    <row r="54" ht="16.5" customHeight="1" spans="2:10">
      <c r="B54" s="170"/>
      <c r="C54" s="201"/>
      <c r="D54" s="225"/>
      <c r="E54" s="182"/>
      <c r="F54" s="182"/>
      <c r="G54" s="182"/>
      <c r="H54" s="182"/>
      <c r="I54" s="225"/>
      <c r="J54" s="187"/>
    </row>
    <row r="55" ht="16.5" customHeight="1" spans="2:10">
      <c r="B55" s="170"/>
      <c r="C55" s="222" t="s">
        <v>5</v>
      </c>
      <c r="D55" s="223"/>
      <c r="E55" s="194" t="s">
        <v>28</v>
      </c>
      <c r="F55" s="194"/>
      <c r="G55" s="226" t="s">
        <v>29</v>
      </c>
      <c r="H55" s="175"/>
      <c r="I55" s="222" t="s">
        <v>5</v>
      </c>
      <c r="J55" s="223"/>
    </row>
    <row r="56" ht="16.5" customHeight="1" spans="2:10">
      <c r="B56" s="170"/>
      <c r="C56" s="201" t="s">
        <v>30</v>
      </c>
      <c r="D56" s="225"/>
      <c r="E56" s="182"/>
      <c r="F56" s="182"/>
      <c r="G56" s="182"/>
      <c r="H56" s="182"/>
      <c r="I56" s="225" t="s">
        <v>31</v>
      </c>
      <c r="J56" s="187"/>
    </row>
    <row r="57" ht="16.5" customHeight="1" spans="2:10">
      <c r="B57" s="170"/>
      <c r="C57" s="201"/>
      <c r="D57" s="225"/>
      <c r="E57" s="182"/>
      <c r="F57" s="182"/>
      <c r="G57" s="182"/>
      <c r="H57" s="182"/>
      <c r="I57" s="225"/>
      <c r="J57" s="187"/>
    </row>
    <row r="58" ht="16.5" customHeight="1" spans="2:10">
      <c r="B58" s="170"/>
      <c r="C58" s="201"/>
      <c r="D58" s="225"/>
      <c r="E58" s="182"/>
      <c r="F58" s="182"/>
      <c r="G58" s="182"/>
      <c r="H58" s="182"/>
      <c r="I58" s="225"/>
      <c r="J58" s="187"/>
    </row>
    <row r="59" ht="46" customHeight="1" spans="2:10">
      <c r="B59" s="170"/>
      <c r="C59" s="201"/>
      <c r="D59" s="225"/>
      <c r="E59" s="182"/>
      <c r="F59" s="182"/>
      <c r="G59" s="182"/>
      <c r="H59" s="182"/>
      <c r="I59" s="225"/>
      <c r="J59" s="187"/>
    </row>
    <row r="60" ht="16.5" customHeight="1" spans="2:10">
      <c r="B60" s="170"/>
      <c r="C60" s="201"/>
      <c r="D60" s="225"/>
      <c r="E60" s="182"/>
      <c r="F60" s="182"/>
      <c r="G60" s="182"/>
      <c r="H60" s="182"/>
      <c r="I60" s="225"/>
      <c r="J60" s="187"/>
    </row>
    <row r="61" ht="16.5" customHeight="1" spans="2:10">
      <c r="B61" s="170"/>
      <c r="C61" s="201"/>
      <c r="D61" s="225"/>
      <c r="E61" s="182"/>
      <c r="F61" s="182"/>
      <c r="G61" s="182"/>
      <c r="H61" s="182"/>
      <c r="I61" s="225"/>
      <c r="J61" s="187"/>
    </row>
    <row r="62" ht="16.5" customHeight="1" spans="2:10">
      <c r="B62" s="170"/>
      <c r="C62" s="201"/>
      <c r="D62" s="225"/>
      <c r="E62" s="182"/>
      <c r="F62" s="182"/>
      <c r="G62" s="182"/>
      <c r="H62" s="182"/>
      <c r="I62" s="225"/>
      <c r="J62" s="187"/>
    </row>
    <row r="63" ht="16.5" customHeight="1" spans="2:10">
      <c r="B63" s="170"/>
      <c r="C63" s="222" t="s">
        <v>5</v>
      </c>
      <c r="D63" s="223"/>
      <c r="E63" s="194" t="s">
        <v>32</v>
      </c>
      <c r="F63" s="194"/>
      <c r="G63" s="226" t="s">
        <v>29</v>
      </c>
      <c r="H63" s="175"/>
      <c r="I63" s="222" t="s">
        <v>5</v>
      </c>
      <c r="J63" s="223"/>
    </row>
    <row r="64" ht="16.5" customHeight="1" spans="2:10">
      <c r="B64" s="170"/>
      <c r="C64" s="201" t="s">
        <v>33</v>
      </c>
      <c r="D64" s="225"/>
      <c r="E64" s="182"/>
      <c r="F64" s="182"/>
      <c r="G64" s="182"/>
      <c r="H64" s="182"/>
      <c r="I64" s="225" t="s">
        <v>31</v>
      </c>
      <c r="J64" s="187"/>
    </row>
    <row r="65" ht="16.5" customHeight="1" spans="2:10">
      <c r="B65" s="170"/>
      <c r="C65" s="201"/>
      <c r="D65" s="225"/>
      <c r="E65" s="182"/>
      <c r="F65" s="182"/>
      <c r="G65" s="182"/>
      <c r="H65" s="182"/>
      <c r="I65" s="225"/>
      <c r="J65" s="187"/>
    </row>
    <row r="66" ht="16.5" customHeight="1" spans="2:10">
      <c r="B66" s="170"/>
      <c r="C66" s="201"/>
      <c r="D66" s="225"/>
      <c r="E66" s="182"/>
      <c r="F66" s="182"/>
      <c r="G66" s="182"/>
      <c r="H66" s="182"/>
      <c r="I66" s="225"/>
      <c r="J66" s="187"/>
    </row>
    <row r="67" ht="16.5" customHeight="1" spans="2:10">
      <c r="B67" s="170"/>
      <c r="C67" s="201"/>
      <c r="D67" s="225"/>
      <c r="E67" s="182"/>
      <c r="F67" s="182"/>
      <c r="G67" s="182"/>
      <c r="H67" s="182"/>
      <c r="I67" s="225"/>
      <c r="J67" s="187"/>
    </row>
    <row r="68" ht="16.5" customHeight="1" spans="2:10">
      <c r="B68" s="170"/>
      <c r="C68" s="201"/>
      <c r="D68" s="225"/>
      <c r="E68" s="182"/>
      <c r="F68" s="182"/>
      <c r="G68" s="182"/>
      <c r="H68" s="182"/>
      <c r="I68" s="225"/>
      <c r="J68" s="187"/>
    </row>
    <row r="69" ht="16.5" customHeight="1" spans="2:10">
      <c r="B69" s="170"/>
      <c r="C69" s="201"/>
      <c r="D69" s="225"/>
      <c r="E69" s="182"/>
      <c r="F69" s="182"/>
      <c r="G69" s="182"/>
      <c r="H69" s="182"/>
      <c r="I69" s="225"/>
      <c r="J69" s="187"/>
    </row>
    <row r="70" ht="16.5" customHeight="1" spans="2:10">
      <c r="B70" s="170"/>
      <c r="C70" s="201"/>
      <c r="D70" s="225"/>
      <c r="E70" s="182"/>
      <c r="F70" s="182"/>
      <c r="G70" s="182"/>
      <c r="H70" s="182"/>
      <c r="I70" s="225"/>
      <c r="J70" s="187"/>
    </row>
    <row r="71" ht="16.5" customHeight="1" spans="2:10">
      <c r="B71" s="170"/>
      <c r="C71" s="222" t="s">
        <v>5</v>
      </c>
      <c r="D71" s="223"/>
      <c r="E71" s="194" t="s">
        <v>34</v>
      </c>
      <c r="F71" s="194"/>
      <c r="G71" s="175" t="s">
        <v>35</v>
      </c>
      <c r="H71" s="175"/>
      <c r="I71" s="222" t="s">
        <v>5</v>
      </c>
      <c r="J71" s="223"/>
    </row>
    <row r="72" ht="16.5" customHeight="1" spans="2:10">
      <c r="B72" s="170"/>
      <c r="C72" s="201" t="s">
        <v>36</v>
      </c>
      <c r="D72" s="225"/>
      <c r="E72" s="182"/>
      <c r="F72" s="182"/>
      <c r="G72" s="182"/>
      <c r="H72" s="182"/>
      <c r="I72" s="225" t="s">
        <v>37</v>
      </c>
      <c r="J72" s="187"/>
    </row>
    <row r="73" ht="16.5" customHeight="1" spans="2:10">
      <c r="B73" s="170"/>
      <c r="C73" s="201"/>
      <c r="D73" s="225"/>
      <c r="E73" s="182"/>
      <c r="F73" s="182"/>
      <c r="G73" s="182"/>
      <c r="H73" s="182"/>
      <c r="I73" s="225"/>
      <c r="J73" s="187"/>
    </row>
    <row r="74" ht="29" customHeight="1" spans="2:10">
      <c r="B74" s="170"/>
      <c r="C74" s="201"/>
      <c r="D74" s="225"/>
      <c r="E74" s="182"/>
      <c r="F74" s="182"/>
      <c r="G74" s="182"/>
      <c r="H74" s="182"/>
      <c r="I74" s="225"/>
      <c r="J74" s="187"/>
    </row>
    <row r="75" ht="16.5" customHeight="1" spans="2:10">
      <c r="B75" s="170"/>
      <c r="C75" s="201"/>
      <c r="D75" s="225"/>
      <c r="E75" s="182"/>
      <c r="F75" s="182"/>
      <c r="G75" s="182"/>
      <c r="H75" s="182"/>
      <c r="I75" s="225"/>
      <c r="J75" s="187"/>
    </row>
    <row r="76" ht="16.5" customHeight="1" spans="2:10">
      <c r="B76" s="170"/>
      <c r="C76" s="201"/>
      <c r="D76" s="225"/>
      <c r="E76" s="182"/>
      <c r="F76" s="182"/>
      <c r="G76" s="182"/>
      <c r="H76" s="182"/>
      <c r="I76" s="225"/>
      <c r="J76" s="187"/>
    </row>
    <row r="77" ht="16.5" customHeight="1" spans="2:10">
      <c r="B77" s="170"/>
      <c r="C77" s="201"/>
      <c r="D77" s="225"/>
      <c r="E77" s="182"/>
      <c r="F77" s="182"/>
      <c r="G77" s="182"/>
      <c r="H77" s="182"/>
      <c r="I77" s="225"/>
      <c r="J77" s="187"/>
    </row>
    <row r="78" ht="16.5" customHeight="1" spans="2:10">
      <c r="B78" s="170"/>
      <c r="C78" s="227"/>
      <c r="D78" s="228"/>
      <c r="E78" s="229"/>
      <c r="F78" s="229"/>
      <c r="G78" s="229"/>
      <c r="H78" s="229"/>
      <c r="I78" s="228"/>
      <c r="J78" s="230"/>
    </row>
    <row r="79" ht="16.5" customHeight="1" spans="2:10">
      <c r="B79" s="231"/>
      <c r="C79" s="232"/>
      <c r="D79" s="232"/>
      <c r="E79" s="232"/>
      <c r="F79" s="232"/>
      <c r="G79" s="232"/>
      <c r="H79" s="232"/>
      <c r="I79" s="232"/>
      <c r="J79" s="232"/>
    </row>
    <row r="80" ht="16.5" customHeight="1" spans="2:10">
      <c r="B80" s="233"/>
      <c r="C80" s="234"/>
      <c r="D80" s="234"/>
      <c r="E80" s="234"/>
      <c r="F80" s="234"/>
      <c r="G80" s="234"/>
      <c r="H80" s="234"/>
      <c r="I80" s="234"/>
      <c r="J80" s="235"/>
    </row>
    <row r="81" ht="16.5" customHeight="1" spans="2:10">
      <c r="B81" s="233"/>
      <c r="C81" s="234"/>
      <c r="D81" s="234"/>
      <c r="E81" s="234"/>
      <c r="F81" s="234"/>
      <c r="G81" s="234"/>
      <c r="H81" s="234"/>
      <c r="I81" s="234"/>
      <c r="J81" s="235"/>
    </row>
    <row r="82" ht="16.5" customHeight="1" spans="2:10">
      <c r="B82" s="233"/>
      <c r="C82" s="234"/>
      <c r="D82" s="234"/>
      <c r="E82" s="234"/>
      <c r="F82" s="234"/>
      <c r="G82" s="234"/>
      <c r="H82" s="234"/>
      <c r="I82" s="234"/>
      <c r="J82" s="235"/>
    </row>
    <row r="83" ht="16.5" customHeight="1" spans="2:10">
      <c r="B83" s="233"/>
      <c r="C83" s="234"/>
      <c r="D83" s="234"/>
      <c r="E83" s="234"/>
      <c r="F83" s="234"/>
      <c r="G83" s="234"/>
      <c r="H83" s="234"/>
      <c r="I83" s="234"/>
      <c r="J83" s="235"/>
    </row>
    <row r="84" ht="16.5" customHeight="1" spans="2:10">
      <c r="B84" s="233"/>
      <c r="C84" s="234"/>
      <c r="D84" s="234"/>
      <c r="E84" s="234"/>
      <c r="F84" s="234"/>
      <c r="G84" s="234"/>
      <c r="H84" s="234"/>
      <c r="I84" s="234"/>
      <c r="J84" s="235"/>
    </row>
    <row r="85" ht="16.5" customHeight="1" spans="2:10">
      <c r="B85" s="236"/>
      <c r="C85" s="237"/>
      <c r="D85" s="237"/>
      <c r="E85" s="237"/>
      <c r="F85" s="237"/>
      <c r="G85" s="237"/>
      <c r="H85" s="237"/>
      <c r="I85" s="237"/>
      <c r="J85" s="237"/>
    </row>
    <row r="86" ht="16.5" customHeight="1" spans="2:10">
      <c r="B86" s="238" t="s">
        <v>38</v>
      </c>
      <c r="C86" s="179" t="s">
        <v>5</v>
      </c>
      <c r="D86" s="176"/>
      <c r="E86" s="172" t="s">
        <v>39</v>
      </c>
      <c r="F86" s="172"/>
      <c r="G86" s="239" t="s">
        <v>40</v>
      </c>
      <c r="H86" s="239"/>
      <c r="I86" s="179" t="s">
        <v>5</v>
      </c>
      <c r="J86" s="176"/>
    </row>
    <row r="87" ht="18" customHeight="1" spans="2:10">
      <c r="B87" s="240"/>
      <c r="C87" s="201" t="s">
        <v>41</v>
      </c>
      <c r="D87" s="225"/>
      <c r="E87" s="182"/>
      <c r="F87" s="182"/>
      <c r="G87" s="182"/>
      <c r="H87" s="182"/>
      <c r="I87" s="225" t="s">
        <v>42</v>
      </c>
      <c r="J87" s="187"/>
    </row>
    <row r="88" ht="18" customHeight="1" spans="2:10">
      <c r="B88" s="240"/>
      <c r="C88" s="201"/>
      <c r="D88" s="225"/>
      <c r="E88" s="182"/>
      <c r="F88" s="182"/>
      <c r="G88" s="182"/>
      <c r="H88" s="182"/>
      <c r="I88" s="225"/>
      <c r="J88" s="187"/>
    </row>
    <row r="89" ht="18" customHeight="1" spans="2:10">
      <c r="B89" s="240"/>
      <c r="C89" s="201"/>
      <c r="D89" s="225"/>
      <c r="E89" s="182"/>
      <c r="F89" s="182"/>
      <c r="G89" s="182"/>
      <c r="H89" s="182"/>
      <c r="I89" s="225"/>
      <c r="J89" s="187"/>
    </row>
    <row r="90" ht="18" customHeight="1" spans="2:10">
      <c r="B90" s="240"/>
      <c r="C90" s="201"/>
      <c r="D90" s="225"/>
      <c r="E90" s="182"/>
      <c r="F90" s="182"/>
      <c r="G90" s="182"/>
      <c r="H90" s="182"/>
      <c r="I90" s="225"/>
      <c r="J90" s="187"/>
    </row>
    <row r="91" ht="18" customHeight="1" spans="2:10">
      <c r="B91" s="240"/>
      <c r="C91" s="201"/>
      <c r="D91" s="225"/>
      <c r="E91" s="182"/>
      <c r="F91" s="182"/>
      <c r="G91" s="182"/>
      <c r="H91" s="182"/>
      <c r="I91" s="225"/>
      <c r="J91" s="187"/>
    </row>
    <row r="92" ht="18" customHeight="1" spans="2:10">
      <c r="B92" s="240"/>
      <c r="C92" s="201"/>
      <c r="D92" s="225"/>
      <c r="E92" s="182"/>
      <c r="F92" s="182"/>
      <c r="G92" s="182"/>
      <c r="H92" s="182"/>
      <c r="I92" s="225"/>
      <c r="J92" s="187"/>
    </row>
    <row r="93" ht="18" customHeight="1" spans="2:10">
      <c r="B93" s="240"/>
      <c r="C93" s="201"/>
      <c r="D93" s="225"/>
      <c r="E93" s="182"/>
      <c r="F93" s="182"/>
      <c r="G93" s="182"/>
      <c r="H93" s="182"/>
      <c r="I93" s="225"/>
      <c r="J93" s="187"/>
    </row>
    <row r="94" ht="16.5" customHeight="1" spans="2:10">
      <c r="B94" s="240"/>
      <c r="C94" s="222" t="s">
        <v>5</v>
      </c>
      <c r="D94" s="223"/>
      <c r="E94" s="194" t="s">
        <v>43</v>
      </c>
      <c r="F94" s="194"/>
      <c r="G94" s="175" t="s">
        <v>44</v>
      </c>
      <c r="H94" s="175"/>
      <c r="I94" s="222" t="s">
        <v>5</v>
      </c>
      <c r="J94" s="223"/>
    </row>
    <row r="95" ht="23" customHeight="1" spans="2:10">
      <c r="B95" s="240"/>
      <c r="C95" s="201" t="s">
        <v>45</v>
      </c>
      <c r="D95" s="225"/>
      <c r="E95" s="182"/>
      <c r="F95" s="182"/>
      <c r="G95" s="182" t="str">
        <f>_xlfn.DISPIMG("ID_3A959A47D9104097A17E36B6771BA42C",1)</f>
        <v>=DISPIMG("ID_3A959A47D9104097A17E36B6771BA42C",1)</v>
      </c>
      <c r="H95" s="182"/>
      <c r="I95" s="225" t="s">
        <v>46</v>
      </c>
      <c r="J95" s="187"/>
    </row>
    <row r="96" ht="23" customHeight="1" spans="2:10">
      <c r="B96" s="240"/>
      <c r="C96" s="201"/>
      <c r="D96" s="225"/>
      <c r="E96" s="182"/>
      <c r="F96" s="182"/>
      <c r="G96" s="182"/>
      <c r="H96" s="182"/>
      <c r="I96" s="225"/>
      <c r="J96" s="187"/>
    </row>
    <row r="97" ht="23" customHeight="1" spans="2:10">
      <c r="B97" s="240"/>
      <c r="C97" s="201"/>
      <c r="D97" s="225"/>
      <c r="E97" s="182"/>
      <c r="F97" s="182"/>
      <c r="G97" s="182"/>
      <c r="H97" s="182"/>
      <c r="I97" s="225"/>
      <c r="J97" s="187"/>
    </row>
    <row r="98" ht="23" customHeight="1" spans="2:10">
      <c r="B98" s="240"/>
      <c r="C98" s="201"/>
      <c r="D98" s="225"/>
      <c r="E98" s="182"/>
      <c r="F98" s="182"/>
      <c r="G98" s="182"/>
      <c r="H98" s="182"/>
      <c r="I98" s="225"/>
      <c r="J98" s="187"/>
    </row>
    <row r="99" ht="23" customHeight="1" spans="2:10">
      <c r="B99" s="240"/>
      <c r="C99" s="201"/>
      <c r="D99" s="225"/>
      <c r="E99" s="182"/>
      <c r="F99" s="182"/>
      <c r="G99" s="182"/>
      <c r="H99" s="182"/>
      <c r="I99" s="225"/>
      <c r="J99" s="187"/>
    </row>
    <row r="100" ht="23" customHeight="1" spans="2:10">
      <c r="B100" s="240"/>
      <c r="C100" s="201"/>
      <c r="D100" s="225"/>
      <c r="E100" s="182"/>
      <c r="F100" s="182"/>
      <c r="G100" s="182"/>
      <c r="H100" s="182"/>
      <c r="I100" s="225"/>
      <c r="J100" s="187"/>
    </row>
    <row r="101" ht="23" customHeight="1" spans="2:10">
      <c r="B101" s="221"/>
      <c r="C101" s="227"/>
      <c r="D101" s="228"/>
      <c r="E101" s="229"/>
      <c r="F101" s="229"/>
      <c r="G101" s="229"/>
      <c r="H101" s="229"/>
      <c r="I101" s="228"/>
      <c r="J101" s="230"/>
    </row>
    <row r="102" ht="23" customHeight="1" spans="2:10">
      <c r="B102" s="231"/>
      <c r="C102" s="231"/>
      <c r="D102" s="231"/>
      <c r="E102" s="231"/>
      <c r="F102" s="231"/>
      <c r="G102" s="231"/>
      <c r="H102" s="231"/>
      <c r="I102" s="231"/>
      <c r="J102" s="231"/>
    </row>
    <row r="103" ht="23" customHeight="1" spans="2:10">
      <c r="B103" s="236"/>
      <c r="C103" s="236"/>
      <c r="D103" s="236"/>
      <c r="E103" s="236"/>
      <c r="F103" s="236"/>
      <c r="G103" s="236"/>
      <c r="H103" s="236"/>
      <c r="I103" s="236"/>
      <c r="J103" s="236"/>
    </row>
    <row r="104" ht="16.5" customHeight="1" spans="2:10">
      <c r="B104" s="238" t="s">
        <v>47</v>
      </c>
      <c r="C104" s="179" t="s">
        <v>5</v>
      </c>
      <c r="D104" s="176"/>
      <c r="E104" s="172" t="s">
        <v>48</v>
      </c>
      <c r="F104" s="172"/>
      <c r="G104" s="239" t="s">
        <v>49</v>
      </c>
      <c r="H104" s="239"/>
      <c r="I104" s="179" t="s">
        <v>5</v>
      </c>
      <c r="J104" s="176"/>
    </row>
    <row r="105" ht="16.5" customHeight="1" spans="2:10">
      <c r="B105" s="240"/>
      <c r="C105" s="201" t="s">
        <v>50</v>
      </c>
      <c r="D105" s="225"/>
      <c r="E105" s="182"/>
      <c r="F105" s="182"/>
      <c r="G105" s="182"/>
      <c r="H105" s="182"/>
      <c r="I105" s="225" t="s">
        <v>51</v>
      </c>
      <c r="J105" s="187"/>
    </row>
    <row r="106" ht="16.5" customHeight="1" spans="2:10">
      <c r="B106" s="240"/>
      <c r="C106" s="201"/>
      <c r="D106" s="225"/>
      <c r="E106" s="182"/>
      <c r="F106" s="182"/>
      <c r="G106" s="182"/>
      <c r="H106" s="182"/>
      <c r="I106" s="225"/>
      <c r="J106" s="187"/>
    </row>
    <row r="107" ht="16.5" customHeight="1" spans="2:10">
      <c r="B107" s="240"/>
      <c r="C107" s="201"/>
      <c r="D107" s="225"/>
      <c r="E107" s="182"/>
      <c r="F107" s="182"/>
      <c r="G107" s="182"/>
      <c r="H107" s="182"/>
      <c r="I107" s="225"/>
      <c r="J107" s="187"/>
    </row>
    <row r="108" ht="40" customHeight="1" spans="2:10">
      <c r="B108" s="240"/>
      <c r="C108" s="201"/>
      <c r="D108" s="225"/>
      <c r="E108" s="182"/>
      <c r="F108" s="182"/>
      <c r="G108" s="182"/>
      <c r="H108" s="182"/>
      <c r="I108" s="225"/>
      <c r="J108" s="187"/>
    </row>
    <row r="109" ht="16.5" customHeight="1" spans="2:10">
      <c r="B109" s="240"/>
      <c r="C109" s="201"/>
      <c r="D109" s="225"/>
      <c r="E109" s="182"/>
      <c r="F109" s="182"/>
      <c r="G109" s="182"/>
      <c r="H109" s="182"/>
      <c r="I109" s="225"/>
      <c r="J109" s="187"/>
    </row>
    <row r="110" ht="16.5" customHeight="1" spans="2:10">
      <c r="B110" s="240"/>
      <c r="C110" s="201"/>
      <c r="D110" s="225"/>
      <c r="E110" s="182"/>
      <c r="F110" s="182"/>
      <c r="G110" s="182"/>
      <c r="H110" s="182"/>
      <c r="I110" s="225"/>
      <c r="J110" s="187"/>
    </row>
    <row r="111" ht="16.5" customHeight="1" spans="2:10">
      <c r="B111" s="240"/>
      <c r="C111" s="201"/>
      <c r="D111" s="225"/>
      <c r="E111" s="182"/>
      <c r="F111" s="182"/>
      <c r="G111" s="182"/>
      <c r="H111" s="182"/>
      <c r="I111" s="225"/>
      <c r="J111" s="187"/>
    </row>
    <row r="112" ht="20.5" customHeight="1" spans="2:10">
      <c r="B112" s="240"/>
      <c r="C112" s="222" t="s">
        <v>5</v>
      </c>
      <c r="D112" s="223"/>
      <c r="E112" s="194" t="s">
        <v>52</v>
      </c>
      <c r="F112" s="194"/>
      <c r="G112" s="175" t="s">
        <v>53</v>
      </c>
      <c r="H112" s="175"/>
      <c r="I112" s="222" t="s">
        <v>5</v>
      </c>
      <c r="J112" s="223"/>
    </row>
    <row r="113" ht="16.5" customHeight="1" spans="2:10">
      <c r="B113" s="240"/>
      <c r="C113" s="201" t="s">
        <v>54</v>
      </c>
      <c r="D113" s="225"/>
      <c r="E113" s="182"/>
      <c r="F113" s="182"/>
      <c r="G113" s="182"/>
      <c r="H113" s="182"/>
      <c r="I113" s="225" t="s">
        <v>55</v>
      </c>
      <c r="J113" s="187"/>
    </row>
    <row r="114" ht="16.5" customHeight="1" spans="2:10">
      <c r="B114" s="240"/>
      <c r="C114" s="201"/>
      <c r="D114" s="225"/>
      <c r="E114" s="182"/>
      <c r="F114" s="182"/>
      <c r="G114" s="182"/>
      <c r="H114" s="182"/>
      <c r="I114" s="225"/>
      <c r="J114" s="187"/>
    </row>
    <row r="115" ht="16.5" customHeight="1" spans="2:10">
      <c r="B115" s="240"/>
      <c r="C115" s="201"/>
      <c r="D115" s="225"/>
      <c r="E115" s="182"/>
      <c r="F115" s="182"/>
      <c r="G115" s="182"/>
      <c r="H115" s="182"/>
      <c r="I115" s="225"/>
      <c r="J115" s="187"/>
    </row>
    <row r="116" ht="16.5" customHeight="1" spans="2:10">
      <c r="B116" s="240"/>
      <c r="C116" s="201"/>
      <c r="D116" s="225"/>
      <c r="E116" s="182"/>
      <c r="F116" s="182"/>
      <c r="G116" s="182"/>
      <c r="H116" s="182"/>
      <c r="I116" s="225"/>
      <c r="J116" s="187"/>
    </row>
    <row r="117" ht="29" customHeight="1" spans="2:10">
      <c r="B117" s="240"/>
      <c r="C117" s="201"/>
      <c r="D117" s="225"/>
      <c r="E117" s="182"/>
      <c r="F117" s="182"/>
      <c r="G117" s="182"/>
      <c r="H117" s="182"/>
      <c r="I117" s="225"/>
      <c r="J117" s="187"/>
    </row>
    <row r="118" ht="16.5" customHeight="1" spans="2:10">
      <c r="B118" s="240"/>
      <c r="C118" s="201"/>
      <c r="D118" s="225"/>
      <c r="E118" s="182"/>
      <c r="F118" s="182"/>
      <c r="G118" s="182"/>
      <c r="H118" s="182"/>
      <c r="I118" s="225"/>
      <c r="J118" s="187"/>
    </row>
    <row r="119" ht="16.5" customHeight="1" spans="2:10">
      <c r="B119" s="240"/>
      <c r="C119" s="201"/>
      <c r="D119" s="225"/>
      <c r="E119" s="182"/>
      <c r="F119" s="182"/>
      <c r="G119" s="182"/>
      <c r="H119" s="182"/>
      <c r="I119" s="225"/>
      <c r="J119" s="187"/>
    </row>
    <row r="120" ht="20.5" customHeight="1" spans="2:10">
      <c r="B120" s="240"/>
      <c r="C120" s="222" t="s">
        <v>5</v>
      </c>
      <c r="D120" s="223"/>
      <c r="E120" s="194" t="s">
        <v>56</v>
      </c>
      <c r="F120" s="194"/>
      <c r="G120" s="175" t="s">
        <v>57</v>
      </c>
      <c r="H120" s="175"/>
      <c r="I120" s="223" t="s">
        <v>5</v>
      </c>
      <c r="J120" s="224"/>
    </row>
    <row r="121" ht="20.5" customHeight="1" spans="2:10">
      <c r="B121" s="240"/>
      <c r="C121" s="201" t="s">
        <v>58</v>
      </c>
      <c r="D121" s="225"/>
      <c r="E121" s="182"/>
      <c r="F121" s="182"/>
      <c r="G121" s="182"/>
      <c r="H121" s="182"/>
      <c r="I121" s="225" t="s">
        <v>58</v>
      </c>
      <c r="J121" s="187"/>
    </row>
    <row r="122" ht="20.5" customHeight="1" spans="2:10">
      <c r="B122" s="240"/>
      <c r="C122" s="201"/>
      <c r="D122" s="225"/>
      <c r="E122" s="182"/>
      <c r="F122" s="182"/>
      <c r="G122" s="182"/>
      <c r="H122" s="182"/>
      <c r="I122" s="225"/>
      <c r="J122" s="187"/>
    </row>
    <row r="123" ht="20.5" customHeight="1" spans="2:10">
      <c r="B123" s="240"/>
      <c r="C123" s="201"/>
      <c r="D123" s="225"/>
      <c r="E123" s="182"/>
      <c r="F123" s="182"/>
      <c r="G123" s="182"/>
      <c r="H123" s="182"/>
      <c r="I123" s="225"/>
      <c r="J123" s="187"/>
    </row>
    <row r="124" ht="20.5" customHeight="1" spans="2:10">
      <c r="B124" s="240"/>
      <c r="C124" s="201"/>
      <c r="D124" s="225"/>
      <c r="E124" s="182"/>
      <c r="F124" s="182"/>
      <c r="G124" s="182"/>
      <c r="H124" s="182"/>
      <c r="I124" s="225"/>
      <c r="J124" s="187"/>
    </row>
    <row r="125" ht="20.5" customHeight="1" spans="2:10">
      <c r="B125" s="240"/>
      <c r="C125" s="201"/>
      <c r="D125" s="225"/>
      <c r="E125" s="182"/>
      <c r="F125" s="182"/>
      <c r="G125" s="182"/>
      <c r="H125" s="182"/>
      <c r="I125" s="225"/>
      <c r="J125" s="187"/>
    </row>
    <row r="126" ht="20.5" customHeight="1" spans="2:10">
      <c r="B126" s="240"/>
      <c r="C126" s="201"/>
      <c r="D126" s="225"/>
      <c r="E126" s="182"/>
      <c r="F126" s="182"/>
      <c r="G126" s="182"/>
      <c r="H126" s="182"/>
      <c r="I126" s="225"/>
      <c r="J126" s="187"/>
    </row>
    <row r="127" ht="20.5" customHeight="1" spans="2:10">
      <c r="B127" s="240"/>
      <c r="C127" s="201"/>
      <c r="D127" s="225"/>
      <c r="E127" s="182"/>
      <c r="F127" s="182"/>
      <c r="G127" s="182"/>
      <c r="H127" s="182"/>
      <c r="I127" s="225"/>
      <c r="J127" s="187"/>
    </row>
    <row r="128" ht="20.5" customHeight="1" spans="2:10">
      <c r="B128" s="240"/>
      <c r="C128" s="222" t="s">
        <v>5</v>
      </c>
      <c r="D128" s="223"/>
      <c r="E128" s="194" t="s">
        <v>59</v>
      </c>
      <c r="F128" s="194"/>
      <c r="G128" s="175" t="s">
        <v>60</v>
      </c>
      <c r="H128" s="175"/>
      <c r="I128" s="223" t="s">
        <v>5</v>
      </c>
      <c r="J128" s="224"/>
    </row>
    <row r="129" ht="20.5" customHeight="1" spans="2:10">
      <c r="B129" s="240"/>
      <c r="C129" s="201" t="s">
        <v>61</v>
      </c>
      <c r="D129" s="225"/>
      <c r="E129" s="182"/>
      <c r="F129" s="182"/>
      <c r="G129" s="182"/>
      <c r="H129" s="182"/>
      <c r="I129" s="225" t="s">
        <v>62</v>
      </c>
      <c r="J129" s="187"/>
    </row>
    <row r="130" ht="20.5" customHeight="1" spans="2:10">
      <c r="B130" s="240"/>
      <c r="C130" s="201"/>
      <c r="D130" s="225"/>
      <c r="E130" s="182"/>
      <c r="F130" s="182"/>
      <c r="G130" s="182"/>
      <c r="H130" s="182"/>
      <c r="I130" s="225"/>
      <c r="J130" s="187"/>
    </row>
    <row r="131" ht="20.5" customHeight="1" spans="2:10">
      <c r="B131" s="240"/>
      <c r="C131" s="201"/>
      <c r="D131" s="225"/>
      <c r="E131" s="182"/>
      <c r="F131" s="182"/>
      <c r="G131" s="182"/>
      <c r="H131" s="182"/>
      <c r="I131" s="225"/>
      <c r="J131" s="187"/>
    </row>
    <row r="132" ht="20.5" customHeight="1" spans="2:10">
      <c r="B132" s="240"/>
      <c r="C132" s="201"/>
      <c r="D132" s="225"/>
      <c r="E132" s="182"/>
      <c r="F132" s="182"/>
      <c r="G132" s="182"/>
      <c r="H132" s="182"/>
      <c r="I132" s="225"/>
      <c r="J132" s="187"/>
    </row>
    <row r="133" ht="45" customHeight="1" spans="2:10">
      <c r="B133" s="240"/>
      <c r="C133" s="201"/>
      <c r="D133" s="225"/>
      <c r="E133" s="182"/>
      <c r="F133" s="182"/>
      <c r="G133" s="182"/>
      <c r="H133" s="182"/>
      <c r="I133" s="225"/>
      <c r="J133" s="187"/>
    </row>
    <row r="134" ht="20.5" customHeight="1" spans="2:10">
      <c r="B134" s="240"/>
      <c r="C134" s="201"/>
      <c r="D134" s="225"/>
      <c r="E134" s="182"/>
      <c r="F134" s="182"/>
      <c r="G134" s="182"/>
      <c r="H134" s="182"/>
      <c r="I134" s="225"/>
      <c r="J134" s="187"/>
    </row>
    <row r="135" ht="20.5" customHeight="1" spans="2:10">
      <c r="B135" s="240"/>
      <c r="C135" s="222" t="s">
        <v>5</v>
      </c>
      <c r="D135" s="223"/>
      <c r="E135" s="194" t="s">
        <v>63</v>
      </c>
      <c r="F135" s="194"/>
      <c r="G135" s="175" t="s">
        <v>64</v>
      </c>
      <c r="H135" s="175"/>
      <c r="I135" s="223" t="s">
        <v>5</v>
      </c>
      <c r="J135" s="224"/>
    </row>
    <row r="136" ht="20.5" customHeight="1" spans="2:10">
      <c r="B136" s="240"/>
      <c r="C136" s="201" t="s">
        <v>65</v>
      </c>
      <c r="D136" s="225"/>
      <c r="E136" s="182"/>
      <c r="F136" s="182"/>
      <c r="G136" s="182"/>
      <c r="H136" s="182"/>
      <c r="I136" s="225" t="s">
        <v>65</v>
      </c>
      <c r="J136" s="187"/>
    </row>
    <row r="137" ht="20.5" customHeight="1" spans="2:10">
      <c r="B137" s="240"/>
      <c r="C137" s="201"/>
      <c r="D137" s="225"/>
      <c r="E137" s="182"/>
      <c r="F137" s="182"/>
      <c r="G137" s="182"/>
      <c r="H137" s="182"/>
      <c r="I137" s="225"/>
      <c r="J137" s="187"/>
    </row>
    <row r="138" ht="20.5" customHeight="1" spans="2:10">
      <c r="B138" s="240"/>
      <c r="C138" s="201"/>
      <c r="D138" s="225"/>
      <c r="E138" s="182"/>
      <c r="F138" s="182"/>
      <c r="G138" s="182"/>
      <c r="H138" s="182"/>
      <c r="I138" s="225"/>
      <c r="J138" s="187"/>
    </row>
    <row r="139" ht="28" customHeight="1" spans="2:10">
      <c r="B139" s="240"/>
      <c r="C139" s="201"/>
      <c r="D139" s="225"/>
      <c r="E139" s="182"/>
      <c r="F139" s="182"/>
      <c r="G139" s="182"/>
      <c r="H139" s="182"/>
      <c r="I139" s="225"/>
      <c r="J139" s="187"/>
    </row>
    <row r="140" ht="20.5" customHeight="1" spans="2:10">
      <c r="B140" s="240"/>
      <c r="C140" s="201"/>
      <c r="D140" s="225"/>
      <c r="E140" s="182"/>
      <c r="F140" s="182"/>
      <c r="G140" s="182"/>
      <c r="H140" s="182"/>
      <c r="I140" s="225"/>
      <c r="J140" s="187"/>
    </row>
    <row r="141" ht="20.5" customHeight="1" spans="2:10">
      <c r="B141" s="240"/>
      <c r="C141" s="201"/>
      <c r="D141" s="225"/>
      <c r="E141" s="182"/>
      <c r="F141" s="182"/>
      <c r="G141" s="182"/>
      <c r="H141" s="182"/>
      <c r="I141" s="225"/>
      <c r="J141" s="187"/>
    </row>
    <row r="142" ht="20.5" customHeight="1" spans="2:10">
      <c r="B142" s="240"/>
      <c r="C142" s="222" t="s">
        <v>5</v>
      </c>
      <c r="D142" s="223"/>
      <c r="E142" s="194" t="s">
        <v>66</v>
      </c>
      <c r="F142" s="194"/>
      <c r="G142" s="175" t="s">
        <v>67</v>
      </c>
      <c r="H142" s="175"/>
      <c r="I142" s="223" t="s">
        <v>5</v>
      </c>
      <c r="J142" s="224"/>
    </row>
    <row r="143" ht="20.5" customHeight="1" spans="2:10">
      <c r="B143" s="240"/>
      <c r="C143" s="201" t="s">
        <v>68</v>
      </c>
      <c r="D143" s="225"/>
      <c r="E143" s="182"/>
      <c r="F143" s="182"/>
      <c r="G143" s="182"/>
      <c r="H143" s="182"/>
      <c r="I143" s="225" t="s">
        <v>68</v>
      </c>
      <c r="J143" s="187"/>
    </row>
    <row r="144" ht="20.5" customHeight="1" spans="2:10">
      <c r="B144" s="240"/>
      <c r="C144" s="201"/>
      <c r="D144" s="225"/>
      <c r="E144" s="182"/>
      <c r="F144" s="182"/>
      <c r="G144" s="182"/>
      <c r="H144" s="182"/>
      <c r="I144" s="225"/>
      <c r="J144" s="187"/>
    </row>
    <row r="145" ht="20.5" customHeight="1" spans="2:10">
      <c r="B145" s="240"/>
      <c r="C145" s="201"/>
      <c r="D145" s="225"/>
      <c r="E145" s="182"/>
      <c r="F145" s="182"/>
      <c r="G145" s="182"/>
      <c r="H145" s="182"/>
      <c r="I145" s="225"/>
      <c r="J145" s="187"/>
    </row>
    <row r="146" ht="20.5" customHeight="1" spans="2:10">
      <c r="B146" s="240"/>
      <c r="C146" s="201"/>
      <c r="D146" s="225"/>
      <c r="E146" s="182"/>
      <c r="F146" s="182"/>
      <c r="G146" s="182"/>
      <c r="H146" s="182"/>
      <c r="I146" s="225"/>
      <c r="J146" s="187"/>
    </row>
    <row r="147" ht="20.5" customHeight="1" spans="2:10">
      <c r="B147" s="240"/>
      <c r="C147" s="201"/>
      <c r="D147" s="225"/>
      <c r="E147" s="182"/>
      <c r="F147" s="182"/>
      <c r="G147" s="182"/>
      <c r="H147" s="182"/>
      <c r="I147" s="225"/>
      <c r="J147" s="187"/>
    </row>
    <row r="148" ht="20.5" customHeight="1" spans="2:10">
      <c r="B148" s="240"/>
      <c r="C148" s="201"/>
      <c r="D148" s="225"/>
      <c r="E148" s="182"/>
      <c r="F148" s="182"/>
      <c r="G148" s="182"/>
      <c r="H148" s="182"/>
      <c r="I148" s="225"/>
      <c r="J148" s="187"/>
    </row>
    <row r="149" ht="20.5" customHeight="1" spans="2:10">
      <c r="B149" s="240"/>
      <c r="C149" s="222" t="s">
        <v>5</v>
      </c>
      <c r="D149" s="223"/>
      <c r="E149" s="194" t="s">
        <v>69</v>
      </c>
      <c r="F149" s="194"/>
      <c r="G149" s="175" t="s">
        <v>70</v>
      </c>
      <c r="H149" s="175"/>
      <c r="I149" s="223" t="s">
        <v>5</v>
      </c>
      <c r="J149" s="224"/>
    </row>
    <row r="150" ht="20.5" customHeight="1" spans="2:10">
      <c r="B150" s="240"/>
      <c r="C150" s="201" t="s">
        <v>71</v>
      </c>
      <c r="D150" s="225"/>
      <c r="E150" s="182"/>
      <c r="F150" s="182"/>
      <c r="G150" s="182"/>
      <c r="H150" s="182"/>
      <c r="I150" s="225" t="s">
        <v>72</v>
      </c>
      <c r="J150" s="187"/>
    </row>
    <row r="151" ht="20.5" customHeight="1" spans="2:10">
      <c r="B151" s="240"/>
      <c r="C151" s="201"/>
      <c r="D151" s="225"/>
      <c r="E151" s="182"/>
      <c r="F151" s="182"/>
      <c r="G151" s="182"/>
      <c r="H151" s="182"/>
      <c r="I151" s="225"/>
      <c r="J151" s="187"/>
    </row>
    <row r="152" ht="20.5" customHeight="1" spans="2:10">
      <c r="B152" s="240"/>
      <c r="C152" s="201"/>
      <c r="D152" s="225"/>
      <c r="E152" s="182"/>
      <c r="F152" s="182"/>
      <c r="G152" s="182"/>
      <c r="H152" s="182"/>
      <c r="I152" s="225"/>
      <c r="J152" s="187"/>
    </row>
    <row r="153" ht="20.5" customHeight="1" spans="2:10">
      <c r="B153" s="240"/>
      <c r="C153" s="201"/>
      <c r="D153" s="225"/>
      <c r="E153" s="182"/>
      <c r="F153" s="182"/>
      <c r="G153" s="182"/>
      <c r="H153" s="182"/>
      <c r="I153" s="225"/>
      <c r="J153" s="187"/>
    </row>
    <row r="154" ht="20.5" customHeight="1" spans="2:10">
      <c r="B154" s="240"/>
      <c r="C154" s="201"/>
      <c r="D154" s="225"/>
      <c r="E154" s="182"/>
      <c r="F154" s="182"/>
      <c r="G154" s="182"/>
      <c r="H154" s="182"/>
      <c r="I154" s="225"/>
      <c r="J154" s="187"/>
    </row>
    <row r="155" ht="20.5" customHeight="1" spans="2:10">
      <c r="B155" s="240"/>
      <c r="C155" s="201"/>
      <c r="D155" s="225"/>
      <c r="E155" s="182"/>
      <c r="F155" s="182"/>
      <c r="G155" s="182"/>
      <c r="H155" s="182"/>
      <c r="I155" s="225"/>
      <c r="J155" s="187"/>
    </row>
    <row r="156" ht="20.5" customHeight="1" spans="2:10">
      <c r="B156" s="240"/>
      <c r="C156" s="222" t="s">
        <v>5</v>
      </c>
      <c r="D156" s="223"/>
      <c r="E156" s="194" t="s">
        <v>73</v>
      </c>
      <c r="F156" s="194"/>
      <c r="G156" s="175" t="s">
        <v>74</v>
      </c>
      <c r="H156" s="175"/>
      <c r="I156" s="223" t="s">
        <v>5</v>
      </c>
      <c r="J156" s="224"/>
    </row>
    <row r="157" ht="20.5" customHeight="1" spans="2:10">
      <c r="B157" s="240"/>
      <c r="C157" s="201" t="s">
        <v>75</v>
      </c>
      <c r="D157" s="225"/>
      <c r="E157" s="182"/>
      <c r="F157" s="182"/>
      <c r="G157" s="182"/>
      <c r="H157" s="182"/>
      <c r="I157" s="225" t="s">
        <v>75</v>
      </c>
      <c r="J157" s="187"/>
    </row>
    <row r="158" ht="20.5" customHeight="1" spans="2:10">
      <c r="B158" s="240"/>
      <c r="C158" s="201"/>
      <c r="D158" s="225"/>
      <c r="E158" s="182"/>
      <c r="F158" s="182"/>
      <c r="G158" s="182"/>
      <c r="H158" s="182"/>
      <c r="I158" s="225"/>
      <c r="J158" s="187"/>
    </row>
    <row r="159" ht="45" customHeight="1" spans="2:10">
      <c r="B159" s="240"/>
      <c r="C159" s="201"/>
      <c r="D159" s="225"/>
      <c r="E159" s="182"/>
      <c r="F159" s="182"/>
      <c r="G159" s="182"/>
      <c r="H159" s="182"/>
      <c r="I159" s="225"/>
      <c r="J159" s="187"/>
    </row>
    <row r="160" ht="20.5" customHeight="1" spans="2:10">
      <c r="B160" s="240"/>
      <c r="C160" s="201"/>
      <c r="D160" s="225"/>
      <c r="E160" s="182"/>
      <c r="F160" s="182"/>
      <c r="G160" s="182"/>
      <c r="H160" s="182"/>
      <c r="I160" s="225"/>
      <c r="J160" s="187"/>
    </row>
    <row r="161" ht="20.5" customHeight="1" spans="2:10">
      <c r="B161" s="240"/>
      <c r="C161" s="201"/>
      <c r="D161" s="225"/>
      <c r="E161" s="182"/>
      <c r="F161" s="182"/>
      <c r="G161" s="182"/>
      <c r="H161" s="182"/>
      <c r="I161" s="225"/>
      <c r="J161" s="187"/>
    </row>
    <row r="162" ht="20.5" customHeight="1" spans="2:10">
      <c r="B162" s="240"/>
      <c r="C162" s="201"/>
      <c r="D162" s="225"/>
      <c r="E162" s="182"/>
      <c r="F162" s="182"/>
      <c r="G162" s="182"/>
      <c r="H162" s="182"/>
      <c r="I162" s="225"/>
      <c r="J162" s="187"/>
    </row>
    <row r="163" ht="20.5" customHeight="1" spans="2:10">
      <c r="B163" s="240"/>
      <c r="C163" s="222" t="s">
        <v>5</v>
      </c>
      <c r="D163" s="223"/>
      <c r="E163" s="194" t="s">
        <v>76</v>
      </c>
      <c r="F163" s="194"/>
      <c r="G163" s="175" t="s">
        <v>77</v>
      </c>
      <c r="H163" s="175"/>
      <c r="I163" s="223" t="s">
        <v>5</v>
      </c>
      <c r="J163" s="224"/>
    </row>
    <row r="164" ht="20.5" customHeight="1" spans="2:10">
      <c r="B164" s="240"/>
      <c r="C164" s="201" t="s">
        <v>78</v>
      </c>
      <c r="D164" s="225"/>
      <c r="E164" s="182"/>
      <c r="F164" s="182"/>
      <c r="G164" s="182"/>
      <c r="H164" s="182"/>
      <c r="I164" s="225" t="s">
        <v>79</v>
      </c>
      <c r="J164" s="187"/>
    </row>
    <row r="165" ht="20.5" customHeight="1" spans="2:10">
      <c r="B165" s="240"/>
      <c r="C165" s="201"/>
      <c r="D165" s="225"/>
      <c r="E165" s="182"/>
      <c r="F165" s="182"/>
      <c r="G165" s="182"/>
      <c r="H165" s="182"/>
      <c r="I165" s="225"/>
      <c r="J165" s="187"/>
    </row>
    <row r="166" ht="20.5" customHeight="1" spans="2:10">
      <c r="B166" s="240"/>
      <c r="C166" s="201"/>
      <c r="D166" s="225"/>
      <c r="E166" s="182"/>
      <c r="F166" s="182"/>
      <c r="G166" s="182"/>
      <c r="H166" s="182"/>
      <c r="I166" s="225"/>
      <c r="J166" s="187"/>
    </row>
    <row r="167" ht="20.5" customHeight="1" spans="2:10">
      <c r="B167" s="240"/>
      <c r="C167" s="201"/>
      <c r="D167" s="225"/>
      <c r="E167" s="182"/>
      <c r="F167" s="182"/>
      <c r="G167" s="182"/>
      <c r="H167" s="182"/>
      <c r="I167" s="225"/>
      <c r="J167" s="187"/>
    </row>
    <row r="168" ht="20.5" customHeight="1" spans="2:10">
      <c r="B168" s="240"/>
      <c r="C168" s="201"/>
      <c r="D168" s="225"/>
      <c r="E168" s="182"/>
      <c r="F168" s="182"/>
      <c r="G168" s="182"/>
      <c r="H168" s="182"/>
      <c r="I168" s="225"/>
      <c r="J168" s="187"/>
    </row>
    <row r="169" ht="20.5" customHeight="1" spans="2:10">
      <c r="B169" s="240"/>
      <c r="C169" s="201"/>
      <c r="D169" s="225"/>
      <c r="E169" s="182"/>
      <c r="F169" s="182"/>
      <c r="G169" s="182"/>
      <c r="H169" s="182"/>
      <c r="I169" s="225"/>
      <c r="J169" s="187"/>
    </row>
    <row r="170" ht="20.5" customHeight="1" spans="2:10">
      <c r="B170" s="240"/>
      <c r="C170" s="222" t="s">
        <v>5</v>
      </c>
      <c r="D170" s="223"/>
      <c r="E170" s="194" t="s">
        <v>80</v>
      </c>
      <c r="F170" s="194"/>
      <c r="G170" s="175" t="s">
        <v>81</v>
      </c>
      <c r="H170" s="175"/>
      <c r="I170" s="223" t="s">
        <v>5</v>
      </c>
      <c r="J170" s="224"/>
    </row>
    <row r="171" ht="20.5" customHeight="1" spans="2:10">
      <c r="B171" s="240"/>
      <c r="C171" s="201" t="s">
        <v>82</v>
      </c>
      <c r="D171" s="225"/>
      <c r="E171" s="182"/>
      <c r="F171" s="182"/>
      <c r="G171" s="182"/>
      <c r="H171" s="182"/>
      <c r="I171" s="225" t="s">
        <v>83</v>
      </c>
      <c r="J171" s="187"/>
    </row>
    <row r="172" ht="20.5" customHeight="1" spans="2:10">
      <c r="B172" s="240"/>
      <c r="C172" s="201"/>
      <c r="D172" s="225"/>
      <c r="E172" s="182"/>
      <c r="F172" s="182"/>
      <c r="G172" s="182"/>
      <c r="H172" s="182"/>
      <c r="I172" s="225"/>
      <c r="J172" s="187"/>
    </row>
    <row r="173" ht="20.5" customHeight="1" spans="2:10">
      <c r="B173" s="240"/>
      <c r="C173" s="201"/>
      <c r="D173" s="225"/>
      <c r="E173" s="182"/>
      <c r="F173" s="182"/>
      <c r="G173" s="182"/>
      <c r="H173" s="182"/>
      <c r="I173" s="225"/>
      <c r="J173" s="187"/>
    </row>
    <row r="174" ht="48" customHeight="1" spans="2:10">
      <c r="B174" s="240"/>
      <c r="C174" s="201"/>
      <c r="D174" s="225"/>
      <c r="E174" s="182"/>
      <c r="F174" s="182"/>
      <c r="G174" s="182"/>
      <c r="H174" s="182"/>
      <c r="I174" s="225"/>
      <c r="J174" s="187"/>
    </row>
    <row r="175" ht="20.5" customHeight="1" spans="2:10">
      <c r="B175" s="240"/>
      <c r="C175" s="201"/>
      <c r="D175" s="225"/>
      <c r="E175" s="182"/>
      <c r="F175" s="182"/>
      <c r="G175" s="182"/>
      <c r="H175" s="182"/>
      <c r="I175" s="225"/>
      <c r="J175" s="187"/>
    </row>
    <row r="176" ht="20.5" customHeight="1" spans="2:10">
      <c r="B176" s="240"/>
      <c r="C176" s="201"/>
      <c r="D176" s="225"/>
      <c r="E176" s="182"/>
      <c r="F176" s="182"/>
      <c r="G176" s="182"/>
      <c r="H176" s="182"/>
      <c r="I176" s="225"/>
      <c r="J176" s="187"/>
    </row>
    <row r="177" ht="20.5" customHeight="1" spans="2:10">
      <c r="B177" s="240"/>
      <c r="C177" s="222" t="s">
        <v>5</v>
      </c>
      <c r="D177" s="223"/>
      <c r="E177" s="194" t="s">
        <v>84</v>
      </c>
      <c r="F177" s="194"/>
      <c r="G177" s="175" t="s">
        <v>85</v>
      </c>
      <c r="H177" s="175"/>
      <c r="I177" s="223" t="s">
        <v>5</v>
      </c>
      <c r="J177" s="224"/>
    </row>
    <row r="178" ht="20.5" customHeight="1" spans="2:10">
      <c r="B178" s="240"/>
      <c r="C178" s="201" t="s">
        <v>86</v>
      </c>
      <c r="D178" s="225"/>
      <c r="E178" s="182"/>
      <c r="F178" s="182"/>
      <c r="G178" s="182"/>
      <c r="H178" s="182"/>
      <c r="I178" s="225" t="s">
        <v>86</v>
      </c>
      <c r="J178" s="187"/>
    </row>
    <row r="179" ht="20.5" customHeight="1" spans="2:10">
      <c r="B179" s="240"/>
      <c r="C179" s="201"/>
      <c r="D179" s="225"/>
      <c r="E179" s="182"/>
      <c r="F179" s="182"/>
      <c r="G179" s="182"/>
      <c r="H179" s="182"/>
      <c r="I179" s="225"/>
      <c r="J179" s="187"/>
    </row>
    <row r="180" ht="20.5" customHeight="1" spans="2:10">
      <c r="B180" s="240"/>
      <c r="C180" s="201"/>
      <c r="D180" s="225"/>
      <c r="E180" s="182"/>
      <c r="F180" s="182"/>
      <c r="G180" s="182"/>
      <c r="H180" s="182"/>
      <c r="I180" s="225"/>
      <c r="J180" s="187"/>
    </row>
    <row r="181" ht="20.5" customHeight="1" spans="2:10">
      <c r="B181" s="240"/>
      <c r="C181" s="201"/>
      <c r="D181" s="225"/>
      <c r="E181" s="182"/>
      <c r="F181" s="182"/>
      <c r="G181" s="182"/>
      <c r="H181" s="182"/>
      <c r="I181" s="225"/>
      <c r="J181" s="187"/>
    </row>
    <row r="182" ht="20.5" customHeight="1" spans="2:10">
      <c r="B182" s="240"/>
      <c r="C182" s="201"/>
      <c r="D182" s="225"/>
      <c r="E182" s="182"/>
      <c r="F182" s="182"/>
      <c r="G182" s="182"/>
      <c r="H182" s="182"/>
      <c r="I182" s="225"/>
      <c r="J182" s="187"/>
    </row>
    <row r="183" ht="20.5" customHeight="1" spans="2:10">
      <c r="B183" s="240"/>
      <c r="C183" s="201"/>
      <c r="D183" s="225"/>
      <c r="E183" s="182"/>
      <c r="F183" s="182"/>
      <c r="G183" s="182"/>
      <c r="H183" s="182"/>
      <c r="I183" s="225"/>
      <c r="J183" s="187"/>
    </row>
    <row r="184" ht="20.5" customHeight="1" spans="2:10">
      <c r="B184" s="240"/>
      <c r="C184" s="222" t="s">
        <v>5</v>
      </c>
      <c r="D184" s="223"/>
      <c r="E184" s="194" t="s">
        <v>87</v>
      </c>
      <c r="F184" s="194"/>
      <c r="G184" s="175" t="s">
        <v>88</v>
      </c>
      <c r="H184" s="175"/>
      <c r="I184" s="223" t="s">
        <v>5</v>
      </c>
      <c r="J184" s="224"/>
    </row>
    <row r="185" ht="20.5" customHeight="1" spans="2:10">
      <c r="B185" s="240"/>
      <c r="C185" s="201" t="s">
        <v>89</v>
      </c>
      <c r="D185" s="225"/>
      <c r="E185" s="182"/>
      <c r="F185" s="182"/>
      <c r="G185" s="182"/>
      <c r="H185" s="182"/>
      <c r="I185" s="225" t="s">
        <v>90</v>
      </c>
      <c r="J185" s="187"/>
    </row>
    <row r="186" ht="20.5" customHeight="1" spans="2:10">
      <c r="B186" s="240"/>
      <c r="C186" s="201"/>
      <c r="D186" s="225"/>
      <c r="E186" s="182"/>
      <c r="F186" s="182"/>
      <c r="G186" s="182"/>
      <c r="H186" s="182"/>
      <c r="I186" s="225"/>
      <c r="J186" s="187"/>
    </row>
    <row r="187" ht="20.5" customHeight="1" spans="2:10">
      <c r="B187" s="240"/>
      <c r="C187" s="201"/>
      <c r="D187" s="225"/>
      <c r="E187" s="182"/>
      <c r="F187" s="182"/>
      <c r="G187" s="182"/>
      <c r="H187" s="182"/>
      <c r="I187" s="225"/>
      <c r="J187" s="187"/>
    </row>
    <row r="188" ht="20.5" customHeight="1" spans="2:10">
      <c r="B188" s="240"/>
      <c r="C188" s="201"/>
      <c r="D188" s="225"/>
      <c r="E188" s="182"/>
      <c r="F188" s="182"/>
      <c r="G188" s="182"/>
      <c r="H188" s="182"/>
      <c r="I188" s="225"/>
      <c r="J188" s="187"/>
    </row>
    <row r="189" ht="20.5" customHeight="1" spans="2:10">
      <c r="B189" s="240"/>
      <c r="C189" s="201"/>
      <c r="D189" s="225"/>
      <c r="E189" s="182"/>
      <c r="F189" s="182"/>
      <c r="G189" s="182"/>
      <c r="H189" s="182"/>
      <c r="I189" s="225"/>
      <c r="J189" s="187"/>
    </row>
    <row r="190" ht="20.5" customHeight="1" spans="2:10">
      <c r="B190" s="240"/>
      <c r="C190" s="201"/>
      <c r="D190" s="225"/>
      <c r="E190" s="182"/>
      <c r="F190" s="182"/>
      <c r="G190" s="182"/>
      <c r="H190" s="182"/>
      <c r="I190" s="225"/>
      <c r="J190" s="187"/>
    </row>
    <row r="191" ht="20.5" customHeight="1" spans="2:10">
      <c r="B191" s="240"/>
      <c r="C191" s="222" t="s">
        <v>5</v>
      </c>
      <c r="D191" s="223"/>
      <c r="E191" s="194" t="s">
        <v>91</v>
      </c>
      <c r="F191" s="194"/>
      <c r="G191" s="175" t="s">
        <v>92</v>
      </c>
      <c r="H191" s="175"/>
      <c r="I191" s="223" t="s">
        <v>5</v>
      </c>
      <c r="J191" s="224"/>
    </row>
    <row r="192" ht="20.5" customHeight="1" spans="2:10">
      <c r="B192" s="240"/>
      <c r="C192" s="201" t="s">
        <v>93</v>
      </c>
      <c r="D192" s="225"/>
      <c r="E192" s="182"/>
      <c r="F192" s="182"/>
      <c r="G192" s="182"/>
      <c r="H192" s="182"/>
      <c r="I192" s="225" t="s">
        <v>94</v>
      </c>
      <c r="J192" s="187"/>
    </row>
    <row r="193" ht="20.5" customHeight="1" spans="2:11">
      <c r="B193" s="240"/>
      <c r="C193" s="201"/>
      <c r="D193" s="225"/>
      <c r="E193" s="182"/>
      <c r="F193" s="182"/>
      <c r="G193" s="182"/>
      <c r="H193" s="182"/>
      <c r="I193" s="225"/>
      <c r="J193" s="187"/>
    </row>
    <row r="194" ht="20.5" customHeight="1" spans="2:11">
      <c r="B194" s="240"/>
      <c r="C194" s="201"/>
      <c r="D194" s="225"/>
      <c r="E194" s="182"/>
      <c r="F194" s="182"/>
      <c r="G194" s="182"/>
      <c r="H194" s="182"/>
      <c r="I194" s="225"/>
      <c r="J194" s="187"/>
    </row>
    <row r="195" ht="20.5" customHeight="1" spans="2:11">
      <c r="B195" s="240"/>
      <c r="C195" s="201"/>
      <c r="D195" s="225"/>
      <c r="E195" s="182"/>
      <c r="F195" s="182"/>
      <c r="G195" s="182"/>
      <c r="H195" s="182"/>
      <c r="I195" s="225"/>
      <c r="J195" s="187"/>
    </row>
    <row r="196" ht="20.5" customHeight="1" spans="2:11">
      <c r="B196" s="240"/>
      <c r="C196" s="201"/>
      <c r="D196" s="225"/>
      <c r="E196" s="182"/>
      <c r="F196" s="182"/>
      <c r="G196" s="182"/>
      <c r="H196" s="182"/>
      <c r="I196" s="225"/>
      <c r="J196" s="187"/>
    </row>
    <row r="197" ht="20.5" customHeight="1" spans="2:11">
      <c r="B197" s="240"/>
      <c r="C197" s="201"/>
      <c r="D197" s="225"/>
      <c r="E197" s="182"/>
      <c r="F197" s="182"/>
      <c r="G197" s="182"/>
      <c r="H197" s="182"/>
      <c r="I197" s="225"/>
      <c r="J197" s="187"/>
    </row>
    <row r="198" ht="20.5" customHeight="1" spans="2:11">
      <c r="B198" s="240"/>
      <c r="C198" s="222" t="s">
        <v>5</v>
      </c>
      <c r="D198" s="223"/>
      <c r="E198" s="194" t="s">
        <v>95</v>
      </c>
      <c r="F198" s="194"/>
      <c r="G198" s="175" t="s">
        <v>96</v>
      </c>
      <c r="H198" s="175"/>
      <c r="I198" s="223" t="s">
        <v>5</v>
      </c>
      <c r="J198" s="224"/>
    </row>
    <row r="199" ht="20.5" customHeight="1" spans="2:11">
      <c r="B199" s="240"/>
      <c r="C199" s="201" t="s">
        <v>97</v>
      </c>
      <c r="D199" s="225"/>
      <c r="E199" s="182"/>
      <c r="F199" s="182"/>
      <c r="G199" s="182"/>
      <c r="H199" s="182"/>
      <c r="I199" s="225" t="s">
        <v>98</v>
      </c>
      <c r="J199" s="187"/>
    </row>
    <row r="200" ht="20.5" customHeight="1" spans="2:11">
      <c r="B200" s="240"/>
      <c r="C200" s="201"/>
      <c r="D200" s="225"/>
      <c r="E200" s="182"/>
      <c r="F200" s="182"/>
      <c r="G200" s="182"/>
      <c r="H200" s="182"/>
      <c r="I200" s="225"/>
      <c r="J200" s="187"/>
    </row>
    <row r="201" ht="20.5" customHeight="1" spans="2:11">
      <c r="B201" s="240"/>
      <c r="C201" s="201"/>
      <c r="D201" s="225"/>
      <c r="E201" s="182"/>
      <c r="F201" s="182"/>
      <c r="G201" s="182"/>
      <c r="H201" s="182"/>
      <c r="I201" s="225"/>
      <c r="J201" s="187"/>
    </row>
    <row r="202" ht="20.5" customHeight="1" spans="2:11">
      <c r="B202" s="240"/>
      <c r="C202" s="201"/>
      <c r="D202" s="225"/>
      <c r="E202" s="182"/>
      <c r="F202" s="182"/>
      <c r="G202" s="182"/>
      <c r="H202" s="182"/>
      <c r="I202" s="225"/>
      <c r="J202" s="187"/>
      <c r="K202" s="241"/>
    </row>
    <row r="203" ht="20.5" customHeight="1" spans="2:11">
      <c r="B203" s="240"/>
      <c r="C203" s="201"/>
      <c r="D203" s="225"/>
      <c r="E203" s="182"/>
      <c r="F203" s="182"/>
      <c r="G203" s="182"/>
      <c r="H203" s="182"/>
      <c r="I203" s="225"/>
      <c r="J203" s="187"/>
    </row>
    <row r="204" ht="20.5" customHeight="1" spans="2:11">
      <c r="B204" s="240"/>
      <c r="C204" s="201"/>
      <c r="D204" s="225"/>
      <c r="E204" s="182"/>
      <c r="F204" s="182"/>
      <c r="G204" s="182"/>
      <c r="H204" s="182"/>
      <c r="I204" s="225"/>
      <c r="J204" s="187"/>
    </row>
    <row r="205" ht="20.5" customHeight="1" spans="2:11">
      <c r="B205" s="240"/>
      <c r="C205" s="222" t="s">
        <v>5</v>
      </c>
      <c r="D205" s="223"/>
      <c r="E205" s="194" t="s">
        <v>99</v>
      </c>
      <c r="F205" s="194"/>
      <c r="G205" s="175" t="s">
        <v>100</v>
      </c>
      <c r="H205" s="175"/>
      <c r="I205" s="223" t="s">
        <v>5</v>
      </c>
      <c r="J205" s="224"/>
    </row>
    <row r="206" ht="20.5" customHeight="1" spans="2:11">
      <c r="B206" s="240"/>
      <c r="C206" s="201" t="s">
        <v>101</v>
      </c>
      <c r="D206" s="225"/>
      <c r="E206" s="182"/>
      <c r="F206" s="182"/>
      <c r="G206" s="182"/>
      <c r="H206" s="182"/>
      <c r="I206" s="225" t="s">
        <v>102</v>
      </c>
      <c r="J206" s="187"/>
    </row>
    <row r="207" ht="20.5" customHeight="1" spans="2:11">
      <c r="B207" s="240"/>
      <c r="C207" s="201"/>
      <c r="D207" s="225"/>
      <c r="E207" s="182"/>
      <c r="F207" s="182"/>
      <c r="G207" s="182"/>
      <c r="H207" s="182"/>
      <c r="I207" s="225"/>
      <c r="J207" s="187"/>
    </row>
    <row r="208" ht="20.5" customHeight="1" spans="2:11">
      <c r="B208" s="240"/>
      <c r="C208" s="201"/>
      <c r="D208" s="225"/>
      <c r="E208" s="182"/>
      <c r="F208" s="182"/>
      <c r="G208" s="182"/>
      <c r="H208" s="182"/>
      <c r="I208" s="225"/>
      <c r="J208" s="187"/>
    </row>
    <row r="209" ht="20.5" customHeight="1" spans="2:11">
      <c r="B209" s="240"/>
      <c r="C209" s="201"/>
      <c r="D209" s="225"/>
      <c r="E209" s="182"/>
      <c r="F209" s="182"/>
      <c r="G209" s="182"/>
      <c r="H209" s="182"/>
      <c r="I209" s="225"/>
      <c r="J209" s="187"/>
      <c r="K209" s="241"/>
    </row>
    <row r="210" ht="20.5" customHeight="1" spans="2:11">
      <c r="B210" s="240"/>
      <c r="C210" s="201"/>
      <c r="D210" s="225"/>
      <c r="E210" s="182"/>
      <c r="F210" s="182"/>
      <c r="G210" s="182"/>
      <c r="H210" s="182"/>
      <c r="I210" s="225"/>
      <c r="J210" s="187"/>
    </row>
    <row r="211" ht="20.5" customHeight="1" spans="2:11">
      <c r="B211" s="240"/>
      <c r="C211" s="201"/>
      <c r="D211" s="225"/>
      <c r="E211" s="182"/>
      <c r="F211" s="182"/>
      <c r="G211" s="182"/>
      <c r="H211" s="182"/>
      <c r="I211" s="225"/>
      <c r="J211" s="187"/>
    </row>
    <row r="212" ht="20.5" customHeight="1" spans="2:11">
      <c r="B212" s="240"/>
      <c r="C212" s="222" t="s">
        <v>5</v>
      </c>
      <c r="D212" s="223"/>
      <c r="E212" s="194" t="s">
        <v>103</v>
      </c>
      <c r="F212" s="194"/>
      <c r="G212" s="175" t="s">
        <v>104</v>
      </c>
      <c r="H212" s="175"/>
      <c r="I212" s="223" t="s">
        <v>5</v>
      </c>
      <c r="J212" s="224"/>
    </row>
    <row r="213" ht="20.5" customHeight="1" spans="2:11">
      <c r="B213" s="240"/>
      <c r="C213" s="201" t="s">
        <v>105</v>
      </c>
      <c r="D213" s="225"/>
      <c r="E213" s="182"/>
      <c r="F213" s="182"/>
      <c r="G213" s="182"/>
      <c r="H213" s="182"/>
      <c r="I213" s="225" t="s">
        <v>106</v>
      </c>
      <c r="J213" s="187"/>
    </row>
    <row r="214" ht="20.5" customHeight="1" spans="2:11">
      <c r="B214" s="240"/>
      <c r="C214" s="201"/>
      <c r="D214" s="225"/>
      <c r="E214" s="182"/>
      <c r="F214" s="182"/>
      <c r="G214" s="182"/>
      <c r="H214" s="182"/>
      <c r="I214" s="225"/>
      <c r="J214" s="187"/>
    </row>
    <row r="215" ht="20.5" customHeight="1" spans="2:11">
      <c r="B215" s="240"/>
      <c r="C215" s="201"/>
      <c r="D215" s="225"/>
      <c r="E215" s="182"/>
      <c r="F215" s="182"/>
      <c r="G215" s="182"/>
      <c r="H215" s="182"/>
      <c r="I215" s="225"/>
      <c r="J215" s="187"/>
    </row>
    <row r="216" ht="20.5" customHeight="1" spans="2:11">
      <c r="B216" s="240"/>
      <c r="C216" s="201"/>
      <c r="D216" s="225"/>
      <c r="E216" s="182"/>
      <c r="F216" s="182"/>
      <c r="G216" s="182"/>
      <c r="H216" s="182"/>
      <c r="I216" s="225"/>
      <c r="J216" s="187"/>
      <c r="K216" s="241"/>
    </row>
    <row r="217" ht="20.5" customHeight="1" spans="2:11">
      <c r="B217" s="240"/>
      <c r="C217" s="201"/>
      <c r="D217" s="225"/>
      <c r="E217" s="182"/>
      <c r="F217" s="182"/>
      <c r="G217" s="182"/>
      <c r="H217" s="182"/>
      <c r="I217" s="225"/>
      <c r="J217" s="187"/>
    </row>
    <row r="218" ht="20.5" customHeight="1" spans="2:11">
      <c r="B218" s="221"/>
      <c r="C218" s="227"/>
      <c r="D218" s="228"/>
      <c r="E218" s="229"/>
      <c r="F218" s="229"/>
      <c r="G218" s="229"/>
      <c r="H218" s="229"/>
      <c r="I218" s="228"/>
      <c r="J218" s="230"/>
    </row>
    <row r="219" ht="20.5" customHeight="1" spans="2:11">
      <c r="B219" s="231"/>
      <c r="C219" s="231"/>
      <c r="D219" s="231"/>
      <c r="E219" s="231"/>
      <c r="F219" s="231"/>
      <c r="G219" s="231"/>
      <c r="H219" s="231"/>
      <c r="I219" s="231"/>
      <c r="J219" s="231"/>
    </row>
    <row r="220" ht="20.5" customHeight="1" spans="2:11">
      <c r="B220" s="233"/>
      <c r="C220" s="233"/>
      <c r="D220" s="233"/>
      <c r="E220" s="233"/>
      <c r="F220" s="233"/>
      <c r="G220" s="233"/>
      <c r="H220" s="233"/>
      <c r="I220" s="233"/>
      <c r="J220" s="233"/>
    </row>
    <row r="221" ht="20.5" customHeight="1" spans="2:11">
      <c r="B221" s="233"/>
      <c r="C221" s="233"/>
      <c r="D221" s="233"/>
      <c r="E221" s="233"/>
      <c r="F221" s="233"/>
      <c r="G221" s="233"/>
      <c r="H221" s="233"/>
      <c r="I221" s="233"/>
      <c r="J221" s="233"/>
    </row>
    <row r="222" ht="20.5" customHeight="1" spans="2:11">
      <c r="B222" s="233"/>
      <c r="C222" s="233"/>
      <c r="D222" s="233"/>
      <c r="E222" s="233"/>
      <c r="F222" s="233"/>
      <c r="G222" s="233"/>
      <c r="H222" s="233"/>
      <c r="I222" s="233"/>
      <c r="J222" s="233"/>
    </row>
    <row r="223" ht="20.5" customHeight="1" spans="2:11">
      <c r="B223" s="236"/>
      <c r="C223" s="236"/>
      <c r="D223" s="236"/>
      <c r="E223" s="236"/>
      <c r="F223" s="236"/>
      <c r="G223" s="236"/>
      <c r="H223" s="236"/>
      <c r="I223" s="236"/>
      <c r="J223" s="236"/>
    </row>
    <row r="224" ht="20.5" customHeight="1" spans="2:11">
      <c r="B224" s="238" t="s">
        <v>107</v>
      </c>
      <c r="C224" s="179" t="s">
        <v>5</v>
      </c>
      <c r="D224" s="176"/>
      <c r="E224" s="172" t="s">
        <v>108</v>
      </c>
      <c r="F224" s="172"/>
      <c r="G224" s="239" t="s">
        <v>109</v>
      </c>
      <c r="H224" s="239"/>
      <c r="I224" s="176" t="s">
        <v>5</v>
      </c>
      <c r="J224" s="180"/>
    </row>
    <row r="225" ht="20.5" customHeight="1" spans="2:12">
      <c r="B225" s="240"/>
      <c r="C225" s="201" t="s">
        <v>110</v>
      </c>
      <c r="D225" s="225"/>
      <c r="E225" s="182"/>
      <c r="F225" s="182"/>
      <c r="G225" s="182"/>
      <c r="H225" s="182"/>
      <c r="I225" s="225" t="s">
        <v>111</v>
      </c>
      <c r="J225" s="187"/>
    </row>
    <row r="226" ht="20.5" customHeight="1" spans="2:12">
      <c r="B226" s="240"/>
      <c r="C226" s="201"/>
      <c r="D226" s="225"/>
      <c r="E226" s="182"/>
      <c r="F226" s="182"/>
      <c r="G226" s="182"/>
      <c r="H226" s="182"/>
      <c r="I226" s="225"/>
      <c r="J226" s="187"/>
    </row>
    <row r="227" ht="20.5" customHeight="1" spans="2:12">
      <c r="B227" s="240"/>
      <c r="C227" s="201"/>
      <c r="D227" s="225"/>
      <c r="E227" s="182"/>
      <c r="F227" s="182"/>
      <c r="G227" s="182"/>
      <c r="H227" s="182"/>
      <c r="I227" s="225"/>
      <c r="J227" s="187"/>
    </row>
    <row r="228" ht="53" customHeight="1" spans="2:12">
      <c r="B228" s="240"/>
      <c r="C228" s="201"/>
      <c r="D228" s="225"/>
      <c r="E228" s="182"/>
      <c r="F228" s="182"/>
      <c r="G228" s="182"/>
      <c r="H228" s="182"/>
      <c r="I228" s="225"/>
      <c r="J228" s="187"/>
      <c r="K228" s="241"/>
    </row>
    <row r="229" ht="20.5" customHeight="1" spans="2:12">
      <c r="B229" s="240"/>
      <c r="C229" s="201"/>
      <c r="D229" s="225"/>
      <c r="E229" s="182"/>
      <c r="F229" s="182"/>
      <c r="G229" s="182"/>
      <c r="H229" s="182"/>
      <c r="I229" s="225"/>
      <c r="J229" s="187"/>
    </row>
    <row r="230" ht="20.5" customHeight="1" spans="2:12">
      <c r="B230" s="240"/>
      <c r="C230" s="201"/>
      <c r="D230" s="225"/>
      <c r="E230" s="182"/>
      <c r="F230" s="182"/>
      <c r="G230" s="182"/>
      <c r="H230" s="182"/>
      <c r="I230" s="225"/>
      <c r="J230" s="187"/>
    </row>
    <row r="231" ht="20.5" customHeight="1" spans="2:12">
      <c r="B231" s="240"/>
      <c r="C231" s="222" t="s">
        <v>5</v>
      </c>
      <c r="D231" s="223"/>
      <c r="E231" s="242" t="s">
        <v>112</v>
      </c>
      <c r="F231" s="194"/>
      <c r="G231" s="175" t="s">
        <v>113</v>
      </c>
      <c r="H231" s="175"/>
      <c r="I231" s="223" t="s">
        <v>5</v>
      </c>
      <c r="J231" s="224"/>
    </row>
    <row r="232" ht="20.5" customHeight="1" spans="2:12">
      <c r="B232" s="240"/>
      <c r="C232" s="201" t="s">
        <v>114</v>
      </c>
      <c r="D232" s="225"/>
      <c r="E232" s="182"/>
      <c r="F232" s="182"/>
      <c r="G232" s="182"/>
      <c r="H232" s="182"/>
      <c r="I232" s="225" t="s">
        <v>115</v>
      </c>
      <c r="J232" s="187"/>
    </row>
    <row r="233" ht="20.5" customHeight="1" spans="2:12">
      <c r="B233" s="240"/>
      <c r="C233" s="201"/>
      <c r="D233" s="225"/>
      <c r="E233" s="182"/>
      <c r="F233" s="182"/>
      <c r="G233" s="182"/>
      <c r="H233" s="182"/>
      <c r="I233" s="225"/>
      <c r="J233" s="187"/>
      <c r="L233" s="243"/>
    </row>
    <row r="234" ht="19" customHeight="1" spans="2:12">
      <c r="B234" s="240"/>
      <c r="C234" s="201"/>
      <c r="D234" s="225"/>
      <c r="E234" s="182"/>
      <c r="F234" s="182"/>
      <c r="G234" s="182"/>
      <c r="H234" s="182"/>
      <c r="I234" s="225"/>
      <c r="J234" s="187"/>
    </row>
    <row r="235" ht="20.5" customHeight="1" spans="2:12">
      <c r="B235" s="240"/>
      <c r="C235" s="201"/>
      <c r="D235" s="225"/>
      <c r="E235" s="182"/>
      <c r="F235" s="182"/>
      <c r="G235" s="182"/>
      <c r="H235" s="182"/>
      <c r="I235" s="225"/>
      <c r="J235" s="187"/>
    </row>
    <row r="236" ht="20.5" customHeight="1" spans="2:12">
      <c r="B236" s="240"/>
      <c r="C236" s="201"/>
      <c r="D236" s="225"/>
      <c r="E236" s="182"/>
      <c r="F236" s="182"/>
      <c r="G236" s="182"/>
      <c r="H236" s="182"/>
      <c r="I236" s="225"/>
      <c r="J236" s="187"/>
    </row>
    <row r="237" ht="42" customHeight="1" spans="2:12">
      <c r="B237" s="240"/>
      <c r="C237" s="201"/>
      <c r="D237" s="225"/>
      <c r="E237" s="182"/>
      <c r="F237" s="182"/>
      <c r="G237" s="182"/>
      <c r="H237" s="182"/>
      <c r="I237" s="225"/>
      <c r="J237" s="187"/>
    </row>
    <row r="238" ht="20.5" customHeight="1" spans="2:12">
      <c r="B238" s="240"/>
      <c r="C238" s="222" t="s">
        <v>5</v>
      </c>
      <c r="D238" s="223"/>
      <c r="E238" s="242" t="s">
        <v>116</v>
      </c>
      <c r="F238" s="194"/>
      <c r="G238" s="175" t="s">
        <v>117</v>
      </c>
      <c r="H238" s="175"/>
      <c r="I238" s="223" t="s">
        <v>5</v>
      </c>
      <c r="J238" s="224"/>
    </row>
    <row r="239" ht="20.5" customHeight="1" spans="2:12">
      <c r="B239" s="240"/>
      <c r="C239" s="201" t="s">
        <v>118</v>
      </c>
      <c r="D239" s="225"/>
      <c r="E239" s="182"/>
      <c r="F239" s="182"/>
      <c r="G239" s="182"/>
      <c r="H239" s="182"/>
      <c r="I239" s="225" t="s">
        <v>119</v>
      </c>
      <c r="J239" s="187"/>
    </row>
    <row r="240" ht="20.5" customHeight="1" spans="2:12">
      <c r="B240" s="240"/>
      <c r="C240" s="201"/>
      <c r="D240" s="225"/>
      <c r="E240" s="182"/>
      <c r="F240" s="182"/>
      <c r="G240" s="182"/>
      <c r="H240" s="182"/>
      <c r="I240" s="225"/>
      <c r="J240" s="187"/>
      <c r="L240" s="243"/>
    </row>
    <row r="241" ht="20.5" customHeight="1" spans="2:12">
      <c r="B241" s="240"/>
      <c r="C241" s="201"/>
      <c r="D241" s="225"/>
      <c r="E241" s="182"/>
      <c r="F241" s="182"/>
      <c r="G241" s="182"/>
      <c r="H241" s="182"/>
      <c r="I241" s="225"/>
      <c r="J241" s="187"/>
      <c r="L241" s="243"/>
    </row>
    <row r="242" ht="20.5" customHeight="1" spans="2:12">
      <c r="B242" s="240"/>
      <c r="C242" s="201"/>
      <c r="D242" s="225"/>
      <c r="E242" s="182"/>
      <c r="F242" s="182"/>
      <c r="G242" s="182"/>
      <c r="H242" s="182"/>
      <c r="I242" s="225"/>
      <c r="J242" s="187"/>
    </row>
    <row r="243" ht="20.5" customHeight="1" spans="2:12">
      <c r="B243" s="240"/>
      <c r="C243" s="201"/>
      <c r="D243" s="225"/>
      <c r="E243" s="182"/>
      <c r="F243" s="182"/>
      <c r="G243" s="182"/>
      <c r="H243" s="182"/>
      <c r="I243" s="225"/>
      <c r="J243" s="187"/>
    </row>
    <row r="244" ht="20.5" customHeight="1" spans="2:12">
      <c r="B244" s="240"/>
      <c r="C244" s="201"/>
      <c r="D244" s="225"/>
      <c r="E244" s="182"/>
      <c r="F244" s="182"/>
      <c r="G244" s="182"/>
      <c r="H244" s="182"/>
      <c r="I244" s="225"/>
      <c r="J244" s="187"/>
    </row>
    <row r="245" ht="20.5" customHeight="1" spans="2:12">
      <c r="B245" s="240"/>
      <c r="C245" s="222" t="s">
        <v>5</v>
      </c>
      <c r="D245" s="223"/>
      <c r="E245" s="242" t="s">
        <v>120</v>
      </c>
      <c r="F245" s="194"/>
      <c r="G245" s="175" t="s">
        <v>121</v>
      </c>
      <c r="H245" s="175"/>
      <c r="I245" s="223" t="s">
        <v>5</v>
      </c>
      <c r="J245" s="224"/>
    </row>
    <row r="246" ht="20.5" customHeight="1" spans="2:12">
      <c r="B246" s="240"/>
      <c r="C246" s="201" t="s">
        <v>122</v>
      </c>
      <c r="D246" s="225"/>
      <c r="E246" s="182"/>
      <c r="F246" s="182"/>
      <c r="G246" s="182"/>
      <c r="H246" s="182"/>
      <c r="I246" s="225" t="s">
        <v>123</v>
      </c>
      <c r="J246" s="187"/>
    </row>
    <row r="247" ht="20.5" customHeight="1" spans="2:12">
      <c r="B247" s="240"/>
      <c r="C247" s="201"/>
      <c r="D247" s="225"/>
      <c r="E247" s="182"/>
      <c r="F247" s="182"/>
      <c r="G247" s="182"/>
      <c r="H247" s="182"/>
      <c r="I247" s="225"/>
      <c r="J247" s="187"/>
      <c r="L247" s="243"/>
    </row>
    <row r="248" ht="32" customHeight="1" spans="2:12">
      <c r="B248" s="240"/>
      <c r="C248" s="201"/>
      <c r="D248" s="225"/>
      <c r="E248" s="182"/>
      <c r="F248" s="182"/>
      <c r="G248" s="182"/>
      <c r="H248" s="182"/>
      <c r="I248" s="225"/>
      <c r="J248" s="187"/>
      <c r="L248" s="243"/>
    </row>
    <row r="249" ht="20.5" customHeight="1" spans="2:12">
      <c r="B249" s="240"/>
      <c r="C249" s="201"/>
      <c r="D249" s="225"/>
      <c r="E249" s="182"/>
      <c r="F249" s="182"/>
      <c r="G249" s="182"/>
      <c r="H249" s="182"/>
      <c r="I249" s="225"/>
      <c r="J249" s="187"/>
    </row>
    <row r="250" ht="20.5" customHeight="1" spans="2:12">
      <c r="B250" s="240"/>
      <c r="C250" s="201"/>
      <c r="D250" s="225"/>
      <c r="E250" s="182"/>
      <c r="F250" s="182"/>
      <c r="G250" s="182"/>
      <c r="H250" s="182"/>
      <c r="I250" s="225"/>
      <c r="J250" s="187"/>
    </row>
    <row r="251" ht="20.5" customHeight="1" spans="2:12">
      <c r="B251" s="240"/>
      <c r="C251" s="201"/>
      <c r="D251" s="225"/>
      <c r="E251" s="182"/>
      <c r="F251" s="182"/>
      <c r="G251" s="182"/>
      <c r="H251" s="182"/>
      <c r="I251" s="225"/>
      <c r="J251" s="187"/>
    </row>
    <row r="252" ht="20.5" customHeight="1" spans="2:12">
      <c r="B252" s="240"/>
      <c r="C252" s="222" t="s">
        <v>5</v>
      </c>
      <c r="D252" s="223"/>
      <c r="E252" s="242" t="s">
        <v>120</v>
      </c>
      <c r="F252" s="194"/>
      <c r="G252" s="175" t="s">
        <v>124</v>
      </c>
      <c r="H252" s="175"/>
      <c r="I252" s="223" t="s">
        <v>5</v>
      </c>
      <c r="J252" s="224"/>
    </row>
    <row r="253" ht="20.5" customHeight="1" spans="2:12">
      <c r="B253" s="240"/>
      <c r="C253" s="201" t="s">
        <v>125</v>
      </c>
      <c r="D253" s="225"/>
      <c r="E253" s="182"/>
      <c r="F253" s="182"/>
      <c r="G253" s="182"/>
      <c r="H253" s="182"/>
      <c r="I253" s="225" t="s">
        <v>126</v>
      </c>
      <c r="J253" s="187"/>
    </row>
    <row r="254" ht="20.5" customHeight="1" spans="2:12">
      <c r="B254" s="240"/>
      <c r="C254" s="201"/>
      <c r="D254" s="225"/>
      <c r="E254" s="182"/>
      <c r="F254" s="182"/>
      <c r="G254" s="182"/>
      <c r="H254" s="182"/>
      <c r="I254" s="225"/>
      <c r="J254" s="187"/>
      <c r="L254" s="243"/>
    </row>
    <row r="255" ht="20.5" customHeight="1" spans="2:12">
      <c r="B255" s="240"/>
      <c r="C255" s="201"/>
      <c r="D255" s="225"/>
      <c r="E255" s="182"/>
      <c r="F255" s="182"/>
      <c r="G255" s="182"/>
      <c r="H255" s="182"/>
      <c r="I255" s="225"/>
      <c r="J255" s="187"/>
      <c r="L255" s="243"/>
    </row>
    <row r="256" ht="30" customHeight="1" spans="2:12">
      <c r="B256" s="240"/>
      <c r="C256" s="201"/>
      <c r="D256" s="225"/>
      <c r="E256" s="182"/>
      <c r="F256" s="182"/>
      <c r="G256" s="182"/>
      <c r="H256" s="182"/>
      <c r="I256" s="225"/>
      <c r="J256" s="187"/>
    </row>
    <row r="257" ht="20.5" customHeight="1" spans="2:12">
      <c r="B257" s="240"/>
      <c r="C257" s="201"/>
      <c r="D257" s="225"/>
      <c r="E257" s="182"/>
      <c r="F257" s="182"/>
      <c r="G257" s="182"/>
      <c r="H257" s="182"/>
      <c r="I257" s="225"/>
      <c r="J257" s="187"/>
    </row>
    <row r="258" ht="20.5" customHeight="1" spans="2:12">
      <c r="B258" s="244"/>
      <c r="C258" s="202"/>
      <c r="D258" s="245"/>
      <c r="E258" s="189"/>
      <c r="F258" s="189"/>
      <c r="G258" s="189"/>
      <c r="H258" s="189"/>
      <c r="I258" s="245"/>
      <c r="J258" s="191"/>
    </row>
    <row r="259" ht="20.5" customHeight="1" spans="2:12">
      <c r="B259" s="231"/>
      <c r="C259" s="246"/>
      <c r="D259" s="246"/>
      <c r="E259" s="247"/>
      <c r="F259" s="247"/>
      <c r="G259" s="247"/>
      <c r="H259" s="247"/>
      <c r="I259" s="246"/>
      <c r="J259" s="246"/>
    </row>
    <row r="260" ht="20.5" customHeight="1" spans="2:12">
      <c r="B260" s="233"/>
      <c r="C260" s="248"/>
      <c r="D260" s="248"/>
      <c r="E260" s="249"/>
      <c r="F260" s="249"/>
      <c r="G260" s="249"/>
      <c r="H260" s="249"/>
      <c r="I260" s="248"/>
      <c r="J260" s="248"/>
    </row>
    <row r="261" ht="20.5" customHeight="1" spans="2:12">
      <c r="B261" s="233"/>
      <c r="C261" s="248"/>
      <c r="D261" s="248"/>
      <c r="E261" s="249"/>
      <c r="F261" s="249"/>
      <c r="G261" s="249"/>
      <c r="H261" s="249"/>
      <c r="I261" s="248"/>
      <c r="J261" s="248"/>
    </row>
    <row r="262" ht="20.5" customHeight="1" spans="2:12">
      <c r="B262" s="236"/>
      <c r="C262" s="250"/>
      <c r="D262" s="250"/>
      <c r="E262" s="251"/>
      <c r="F262" s="251"/>
      <c r="G262" s="251"/>
      <c r="H262" s="251"/>
      <c r="I262" s="250"/>
      <c r="J262" s="250"/>
    </row>
    <row r="263" ht="20.5" customHeight="1" spans="2:12">
      <c r="B263" s="170" t="s">
        <v>127</v>
      </c>
      <c r="C263" s="173" t="s">
        <v>5</v>
      </c>
      <c r="D263" s="174"/>
      <c r="E263" s="171" t="s">
        <v>128</v>
      </c>
      <c r="F263" s="172"/>
      <c r="G263" s="239" t="s">
        <v>129</v>
      </c>
      <c r="H263" s="239"/>
      <c r="I263" s="176" t="s">
        <v>5</v>
      </c>
      <c r="J263" s="180"/>
    </row>
    <row r="264" ht="20.5" customHeight="1" spans="2:12">
      <c r="B264" s="170"/>
      <c r="C264" s="183" t="s">
        <v>130</v>
      </c>
      <c r="D264" s="184"/>
      <c r="E264" s="181"/>
      <c r="F264" s="182"/>
      <c r="G264" s="182"/>
      <c r="H264" s="182"/>
      <c r="I264" s="183" t="s">
        <v>130</v>
      </c>
      <c r="J264" s="184"/>
    </row>
    <row r="265" ht="20.5" customHeight="1" spans="2:12">
      <c r="B265" s="170"/>
      <c r="C265" s="186"/>
      <c r="D265" s="187"/>
      <c r="E265" s="181"/>
      <c r="F265" s="182"/>
      <c r="G265" s="182"/>
      <c r="H265" s="182"/>
      <c r="I265" s="186"/>
      <c r="J265" s="187"/>
      <c r="L265" s="243"/>
    </row>
    <row r="266" ht="20.5" customHeight="1" spans="2:12">
      <c r="B266" s="170"/>
      <c r="C266" s="186"/>
      <c r="D266" s="187"/>
      <c r="E266" s="181"/>
      <c r="F266" s="182"/>
      <c r="G266" s="182"/>
      <c r="H266" s="182"/>
      <c r="I266" s="186"/>
      <c r="J266" s="187"/>
      <c r="L266" s="243"/>
    </row>
    <row r="267" ht="42" customHeight="1" spans="2:12">
      <c r="B267" s="170"/>
      <c r="C267" s="186"/>
      <c r="D267" s="187"/>
      <c r="E267" s="181"/>
      <c r="F267" s="182"/>
      <c r="G267" s="182"/>
      <c r="H267" s="182"/>
      <c r="I267" s="186"/>
      <c r="J267" s="187"/>
    </row>
    <row r="268" ht="20.5" customHeight="1" spans="2:12">
      <c r="B268" s="170"/>
      <c r="C268" s="186"/>
      <c r="D268" s="187"/>
      <c r="E268" s="181"/>
      <c r="F268" s="182"/>
      <c r="G268" s="182"/>
      <c r="H268" s="182"/>
      <c r="I268" s="186"/>
      <c r="J268" s="187"/>
    </row>
    <row r="269" ht="20.5" customHeight="1" spans="2:12">
      <c r="B269" s="170"/>
      <c r="C269" s="190"/>
      <c r="D269" s="191"/>
      <c r="E269" s="188"/>
      <c r="F269" s="189"/>
      <c r="G269" s="189"/>
      <c r="H269" s="189"/>
      <c r="I269" s="190"/>
      <c r="J269" s="191"/>
    </row>
    <row r="270" ht="20.5" customHeight="1" spans="2:12">
      <c r="B270" s="170"/>
      <c r="C270" s="195" t="s">
        <v>5</v>
      </c>
      <c r="D270" s="196"/>
      <c r="E270" s="193" t="s">
        <v>131</v>
      </c>
      <c r="F270" s="194"/>
      <c r="G270" s="175" t="s">
        <v>132</v>
      </c>
      <c r="H270" s="175"/>
      <c r="I270" s="223" t="s">
        <v>5</v>
      </c>
      <c r="J270" s="224"/>
    </row>
    <row r="271" ht="20.5" customHeight="1" spans="2:12">
      <c r="B271" s="170"/>
      <c r="C271" s="183" t="s">
        <v>133</v>
      </c>
      <c r="D271" s="184"/>
      <c r="E271" s="181"/>
      <c r="F271" s="182"/>
      <c r="G271" s="182"/>
      <c r="H271" s="182"/>
      <c r="I271" s="183" t="s">
        <v>133</v>
      </c>
      <c r="J271" s="184"/>
    </row>
    <row r="272" ht="20.5" customHeight="1" spans="2:12">
      <c r="B272" s="170"/>
      <c r="C272" s="186"/>
      <c r="D272" s="187"/>
      <c r="E272" s="181"/>
      <c r="F272" s="182"/>
      <c r="G272" s="182"/>
      <c r="H272" s="182"/>
      <c r="I272" s="186"/>
      <c r="J272" s="187"/>
      <c r="L272" s="243"/>
    </row>
    <row r="273" ht="20.5" customHeight="1" spans="2:12">
      <c r="B273" s="170"/>
      <c r="C273" s="186"/>
      <c r="D273" s="187"/>
      <c r="E273" s="181"/>
      <c r="F273" s="182"/>
      <c r="G273" s="182"/>
      <c r="H273" s="182"/>
      <c r="I273" s="186"/>
      <c r="J273" s="187"/>
      <c r="L273" s="243"/>
    </row>
    <row r="274" ht="20.5" customHeight="1" spans="2:12">
      <c r="B274" s="170"/>
      <c r="C274" s="186"/>
      <c r="D274" s="187"/>
      <c r="E274" s="181"/>
      <c r="F274" s="182"/>
      <c r="G274" s="182"/>
      <c r="H274" s="182"/>
      <c r="I274" s="186"/>
      <c r="J274" s="187"/>
    </row>
    <row r="275" ht="20.5" customHeight="1" spans="2:12">
      <c r="B275" s="170"/>
      <c r="C275" s="186"/>
      <c r="D275" s="187"/>
      <c r="E275" s="181"/>
      <c r="F275" s="182"/>
      <c r="G275" s="182"/>
      <c r="H275" s="182"/>
      <c r="I275" s="186"/>
      <c r="J275" s="187"/>
    </row>
    <row r="276" ht="20.5" customHeight="1" spans="2:12">
      <c r="B276" s="170"/>
      <c r="C276" s="190"/>
      <c r="D276" s="191"/>
      <c r="E276" s="188"/>
      <c r="F276" s="189"/>
      <c r="G276" s="189"/>
      <c r="H276" s="189"/>
      <c r="I276" s="190"/>
      <c r="J276" s="191"/>
    </row>
    <row r="277" ht="20.5" customHeight="1" spans="2:12">
      <c r="B277" s="170"/>
      <c r="C277" s="195" t="s">
        <v>5</v>
      </c>
      <c r="D277" s="196"/>
      <c r="E277" s="193" t="s">
        <v>134</v>
      </c>
      <c r="F277" s="194"/>
      <c r="G277" s="175" t="s">
        <v>135</v>
      </c>
      <c r="H277" s="175"/>
      <c r="I277" s="223" t="s">
        <v>5</v>
      </c>
      <c r="J277" s="224"/>
    </row>
    <row r="278" ht="20.5" customHeight="1" spans="2:12">
      <c r="B278" s="170"/>
      <c r="C278" s="183" t="s">
        <v>136</v>
      </c>
      <c r="D278" s="184"/>
      <c r="E278" s="181"/>
      <c r="F278" s="182"/>
      <c r="G278" s="182"/>
      <c r="H278" s="182"/>
      <c r="I278" s="183" t="s">
        <v>136</v>
      </c>
      <c r="J278" s="184"/>
    </row>
    <row r="279" ht="20.5" customHeight="1" spans="2:12">
      <c r="B279" s="170"/>
      <c r="C279" s="186"/>
      <c r="D279" s="187"/>
      <c r="E279" s="181"/>
      <c r="F279" s="182"/>
      <c r="G279" s="182"/>
      <c r="H279" s="182"/>
      <c r="I279" s="186"/>
      <c r="J279" s="187"/>
      <c r="L279" s="243"/>
    </row>
    <row r="280" ht="20.5" customHeight="1" spans="2:12">
      <c r="B280" s="170"/>
      <c r="C280" s="186"/>
      <c r="D280" s="187"/>
      <c r="E280" s="181"/>
      <c r="F280" s="182"/>
      <c r="G280" s="182"/>
      <c r="H280" s="182"/>
      <c r="I280" s="186"/>
      <c r="J280" s="187"/>
      <c r="L280" s="243"/>
    </row>
    <row r="281" ht="20.5" customHeight="1" spans="2:12">
      <c r="B281" s="170"/>
      <c r="C281" s="186"/>
      <c r="D281" s="187"/>
      <c r="E281" s="181"/>
      <c r="F281" s="182"/>
      <c r="G281" s="182"/>
      <c r="H281" s="182"/>
      <c r="I281" s="186"/>
      <c r="J281" s="187"/>
    </row>
    <row r="282" ht="20.5" customHeight="1" spans="2:12">
      <c r="B282" s="170"/>
      <c r="C282" s="186"/>
      <c r="D282" s="187"/>
      <c r="E282" s="181"/>
      <c r="F282" s="182"/>
      <c r="G282" s="182"/>
      <c r="H282" s="182"/>
      <c r="I282" s="186"/>
      <c r="J282" s="187"/>
    </row>
    <row r="283" ht="20.5" customHeight="1" spans="2:12">
      <c r="B283" s="170"/>
      <c r="C283" s="190"/>
      <c r="D283" s="191"/>
      <c r="E283" s="188"/>
      <c r="F283" s="189"/>
      <c r="G283" s="189"/>
      <c r="H283" s="189"/>
      <c r="I283" s="190"/>
      <c r="J283" s="191"/>
    </row>
    <row r="284" ht="20.5" customHeight="1" spans="2:12">
      <c r="B284" s="170"/>
      <c r="C284" s="195" t="s">
        <v>5</v>
      </c>
      <c r="D284" s="196"/>
      <c r="E284" s="193" t="s">
        <v>137</v>
      </c>
      <c r="F284" s="194"/>
      <c r="G284" s="175" t="s">
        <v>138</v>
      </c>
      <c r="H284" s="175"/>
      <c r="I284" s="223" t="s">
        <v>5</v>
      </c>
      <c r="J284" s="224"/>
    </row>
    <row r="285" ht="20.5" customHeight="1" spans="2:12">
      <c r="B285" s="170"/>
      <c r="C285" s="183" t="s">
        <v>139</v>
      </c>
      <c r="D285" s="184"/>
      <c r="E285" s="181"/>
      <c r="F285" s="182"/>
      <c r="G285" s="182"/>
      <c r="H285" s="182"/>
      <c r="I285" s="183" t="s">
        <v>140</v>
      </c>
      <c r="J285" s="184"/>
    </row>
    <row r="286" ht="20.5" customHeight="1" spans="2:12">
      <c r="B286" s="170"/>
      <c r="C286" s="186"/>
      <c r="D286" s="187"/>
      <c r="E286" s="181"/>
      <c r="F286" s="182"/>
      <c r="G286" s="182"/>
      <c r="H286" s="182"/>
      <c r="I286" s="186"/>
      <c r="J286" s="187"/>
      <c r="L286" s="243"/>
    </row>
    <row r="287" ht="20.5" customHeight="1" spans="2:12">
      <c r="B287" s="170"/>
      <c r="C287" s="186"/>
      <c r="D287" s="187"/>
      <c r="E287" s="181"/>
      <c r="F287" s="182"/>
      <c r="G287" s="182"/>
      <c r="H287" s="182"/>
      <c r="I287" s="186"/>
      <c r="J287" s="187"/>
      <c r="L287" s="243"/>
    </row>
    <row r="288" ht="20.5" customHeight="1" spans="2:12">
      <c r="B288" s="170"/>
      <c r="C288" s="186"/>
      <c r="D288" s="187"/>
      <c r="E288" s="181"/>
      <c r="F288" s="182"/>
      <c r="G288" s="182"/>
      <c r="H288" s="182"/>
      <c r="I288" s="186"/>
      <c r="J288" s="187"/>
    </row>
    <row r="289" ht="20.5" customHeight="1" spans="2:12">
      <c r="B289" s="170"/>
      <c r="C289" s="186"/>
      <c r="D289" s="187"/>
      <c r="E289" s="181"/>
      <c r="F289" s="182"/>
      <c r="G289" s="182"/>
      <c r="H289" s="182"/>
      <c r="I289" s="186"/>
      <c r="J289" s="187"/>
    </row>
    <row r="290" ht="20.5" customHeight="1" spans="2:12">
      <c r="B290" s="170"/>
      <c r="C290" s="190"/>
      <c r="D290" s="191"/>
      <c r="E290" s="188"/>
      <c r="F290" s="189"/>
      <c r="G290" s="189"/>
      <c r="H290" s="189"/>
      <c r="I290" s="190"/>
      <c r="J290" s="191"/>
    </row>
    <row r="291" ht="20.5" customHeight="1" spans="2:12">
      <c r="B291" s="170"/>
      <c r="C291" s="195" t="s">
        <v>5</v>
      </c>
      <c r="D291" s="196"/>
      <c r="E291" s="193" t="s">
        <v>141</v>
      </c>
      <c r="F291" s="194"/>
      <c r="G291" s="175" t="s">
        <v>142</v>
      </c>
      <c r="H291" s="175"/>
      <c r="I291" s="223" t="s">
        <v>5</v>
      </c>
      <c r="J291" s="224"/>
    </row>
    <row r="292" ht="20.5" customHeight="1" spans="2:12">
      <c r="B292" s="170"/>
      <c r="C292" s="183" t="s">
        <v>143</v>
      </c>
      <c r="D292" s="184"/>
      <c r="E292" s="181"/>
      <c r="F292" s="182"/>
      <c r="G292" s="182"/>
      <c r="H292" s="182"/>
      <c r="I292" s="183" t="s">
        <v>144</v>
      </c>
      <c r="J292" s="184"/>
    </row>
    <row r="293" ht="20.5" customHeight="1" spans="2:12">
      <c r="B293" s="170"/>
      <c r="C293" s="186"/>
      <c r="D293" s="187"/>
      <c r="E293" s="181"/>
      <c r="F293" s="182"/>
      <c r="G293" s="182"/>
      <c r="H293" s="182"/>
      <c r="I293" s="186"/>
      <c r="J293" s="187"/>
      <c r="L293" s="243"/>
    </row>
    <row r="294" ht="20.5" customHeight="1" spans="2:12">
      <c r="B294" s="170"/>
      <c r="C294" s="186"/>
      <c r="D294" s="187"/>
      <c r="E294" s="181"/>
      <c r="F294" s="182"/>
      <c r="G294" s="182"/>
      <c r="H294" s="182"/>
      <c r="I294" s="186"/>
      <c r="J294" s="187"/>
      <c r="L294" s="243"/>
    </row>
    <row r="295" ht="41" customHeight="1" spans="2:12">
      <c r="B295" s="170"/>
      <c r="C295" s="186"/>
      <c r="D295" s="187"/>
      <c r="E295" s="181"/>
      <c r="F295" s="182"/>
      <c r="G295" s="182"/>
      <c r="H295" s="182"/>
      <c r="I295" s="186"/>
      <c r="J295" s="187"/>
    </row>
    <row r="296" ht="20.5" customHeight="1" spans="2:12">
      <c r="B296" s="170"/>
      <c r="C296" s="186"/>
      <c r="D296" s="187"/>
      <c r="E296" s="181"/>
      <c r="F296" s="182"/>
      <c r="G296" s="182"/>
      <c r="H296" s="182"/>
      <c r="I296" s="186"/>
      <c r="J296" s="187"/>
    </row>
    <row r="297" ht="20.5" customHeight="1" spans="2:12">
      <c r="B297" s="170"/>
      <c r="C297" s="190"/>
      <c r="D297" s="191"/>
      <c r="E297" s="188"/>
      <c r="F297" s="189"/>
      <c r="G297" s="189"/>
      <c r="H297" s="189"/>
      <c r="I297" s="190"/>
      <c r="J297" s="191"/>
    </row>
    <row r="298" ht="20.5" customHeight="1" spans="2:12">
      <c r="B298" s="170"/>
      <c r="C298" s="195" t="s">
        <v>5</v>
      </c>
      <c r="D298" s="196"/>
      <c r="E298" s="193" t="s">
        <v>145</v>
      </c>
      <c r="F298" s="194"/>
      <c r="G298" s="175" t="s">
        <v>146</v>
      </c>
      <c r="H298" s="175"/>
      <c r="I298" s="223" t="s">
        <v>5</v>
      </c>
      <c r="J298" s="224"/>
    </row>
    <row r="299" ht="20.5" customHeight="1" spans="2:12">
      <c r="B299" s="170"/>
      <c r="C299" s="183" t="s">
        <v>147</v>
      </c>
      <c r="D299" s="184"/>
      <c r="E299" s="181"/>
      <c r="F299" s="182"/>
      <c r="G299" s="182"/>
      <c r="H299" s="182"/>
      <c r="I299" s="183" t="s">
        <v>148</v>
      </c>
      <c r="J299" s="184"/>
    </row>
    <row r="300" ht="20.5" customHeight="1" spans="2:12">
      <c r="B300" s="170"/>
      <c r="C300" s="186"/>
      <c r="D300" s="187"/>
      <c r="E300" s="181"/>
      <c r="F300" s="182"/>
      <c r="G300" s="182"/>
      <c r="H300" s="182"/>
      <c r="I300" s="186"/>
      <c r="J300" s="187"/>
      <c r="L300" s="243"/>
    </row>
    <row r="301" ht="20.5" customHeight="1" spans="2:12">
      <c r="B301" s="170"/>
      <c r="C301" s="186"/>
      <c r="D301" s="187"/>
      <c r="E301" s="181"/>
      <c r="F301" s="182"/>
      <c r="G301" s="182"/>
      <c r="H301" s="182"/>
      <c r="I301" s="186"/>
      <c r="J301" s="187"/>
      <c r="L301" s="243"/>
    </row>
    <row r="302" ht="20.5" customHeight="1" spans="2:12">
      <c r="B302" s="170"/>
      <c r="C302" s="186"/>
      <c r="D302" s="187"/>
      <c r="E302" s="181"/>
      <c r="F302" s="182"/>
      <c r="G302" s="182"/>
      <c r="H302" s="182"/>
      <c r="I302" s="186"/>
      <c r="J302" s="187"/>
    </row>
    <row r="303" ht="20.5" customHeight="1" spans="2:12">
      <c r="B303" s="170"/>
      <c r="C303" s="186"/>
      <c r="D303" s="187"/>
      <c r="E303" s="181"/>
      <c r="F303" s="182"/>
      <c r="G303" s="182"/>
      <c r="H303" s="182"/>
      <c r="I303" s="186"/>
      <c r="J303" s="187"/>
    </row>
    <row r="304" ht="20.5" customHeight="1" spans="2:12">
      <c r="B304" s="170"/>
      <c r="C304" s="190"/>
      <c r="D304" s="191"/>
      <c r="E304" s="188"/>
      <c r="F304" s="189"/>
      <c r="G304" s="189"/>
      <c r="H304" s="189"/>
      <c r="I304" s="190"/>
      <c r="J304" s="191"/>
    </row>
    <row r="305" ht="20.5" customHeight="1" spans="2:12">
      <c r="B305" s="170"/>
      <c r="C305" s="195" t="s">
        <v>5</v>
      </c>
      <c r="D305" s="196"/>
      <c r="E305" s="193" t="s">
        <v>149</v>
      </c>
      <c r="F305" s="194"/>
      <c r="G305" s="175" t="s">
        <v>150</v>
      </c>
      <c r="H305" s="175"/>
      <c r="I305" s="223" t="s">
        <v>5</v>
      </c>
      <c r="J305" s="224"/>
    </row>
    <row r="306" ht="20.5" customHeight="1" spans="2:12">
      <c r="B306" s="170"/>
      <c r="C306" s="183" t="s">
        <v>151</v>
      </c>
      <c r="D306" s="184"/>
      <c r="E306" s="181"/>
      <c r="F306" s="182"/>
      <c r="G306" s="182"/>
      <c r="H306" s="182"/>
      <c r="I306" s="183" t="s">
        <v>148</v>
      </c>
      <c r="J306" s="184"/>
    </row>
    <row r="307" ht="20.5" customHeight="1" spans="2:12">
      <c r="B307" s="170"/>
      <c r="C307" s="186"/>
      <c r="D307" s="187"/>
      <c r="E307" s="181"/>
      <c r="F307" s="182"/>
      <c r="G307" s="182"/>
      <c r="H307" s="182"/>
      <c r="I307" s="186"/>
      <c r="J307" s="187"/>
      <c r="L307" s="243"/>
    </row>
    <row r="308" ht="20.5" customHeight="1" spans="2:12">
      <c r="B308" s="170"/>
      <c r="C308" s="186"/>
      <c r="D308" s="187"/>
      <c r="E308" s="181"/>
      <c r="F308" s="182"/>
      <c r="G308" s="182"/>
      <c r="H308" s="182"/>
      <c r="I308" s="186"/>
      <c r="J308" s="187"/>
      <c r="L308" s="243"/>
    </row>
    <row r="309" ht="20.5" customHeight="1" spans="2:12">
      <c r="B309" s="170"/>
      <c r="C309" s="186"/>
      <c r="D309" s="187"/>
      <c r="E309" s="181"/>
      <c r="F309" s="182"/>
      <c r="G309" s="182"/>
      <c r="H309" s="182"/>
      <c r="I309" s="186"/>
      <c r="J309" s="187"/>
    </row>
    <row r="310" ht="20.5" customHeight="1" spans="2:12">
      <c r="B310" s="170"/>
      <c r="C310" s="186"/>
      <c r="D310" s="187"/>
      <c r="E310" s="181"/>
      <c r="F310" s="182"/>
      <c r="G310" s="182"/>
      <c r="H310" s="182"/>
      <c r="I310" s="186"/>
      <c r="J310" s="187"/>
    </row>
    <row r="311" ht="20.5" customHeight="1" spans="2:12">
      <c r="B311" s="170"/>
      <c r="C311" s="252"/>
      <c r="D311" s="230"/>
      <c r="E311" s="253"/>
      <c r="F311" s="229"/>
      <c r="G311" s="229"/>
      <c r="H311" s="229"/>
      <c r="I311" s="252"/>
      <c r="J311" s="230"/>
    </row>
    <row r="312" ht="20.5" customHeight="1" spans="2:12">
      <c r="B312" s="231"/>
      <c r="C312" s="231"/>
      <c r="D312" s="231"/>
      <c r="E312" s="231"/>
      <c r="F312" s="231"/>
      <c r="G312" s="231"/>
      <c r="H312" s="231"/>
      <c r="I312" s="231"/>
      <c r="J312" s="231"/>
    </row>
    <row r="313" ht="20.5" customHeight="1" spans="2:12">
      <c r="B313" s="233"/>
      <c r="C313" s="233"/>
      <c r="D313" s="233"/>
      <c r="E313" s="233"/>
      <c r="F313" s="233"/>
      <c r="G313" s="233"/>
      <c r="H313" s="233"/>
      <c r="I313" s="233"/>
      <c r="J313" s="233"/>
    </row>
    <row r="314" ht="20.5" customHeight="1" spans="2:12">
      <c r="B314" s="233"/>
      <c r="C314" s="233"/>
      <c r="D314" s="233"/>
      <c r="E314" s="233"/>
      <c r="F314" s="233"/>
      <c r="G314" s="233"/>
      <c r="H314" s="233"/>
      <c r="I314" s="233"/>
      <c r="J314" s="233"/>
    </row>
    <row r="315" ht="20.5" customHeight="1" spans="2:12">
      <c r="B315" s="233"/>
      <c r="C315" s="233"/>
      <c r="D315" s="233"/>
      <c r="E315" s="233"/>
      <c r="F315" s="233"/>
      <c r="G315" s="233"/>
      <c r="H315" s="233"/>
      <c r="I315" s="233"/>
      <c r="J315" s="233"/>
    </row>
    <row r="316" ht="20.5" customHeight="1" spans="2:12">
      <c r="B316" s="233"/>
      <c r="C316" s="233"/>
      <c r="D316" s="233"/>
      <c r="E316" s="233"/>
      <c r="F316" s="233"/>
      <c r="G316" s="233"/>
      <c r="H316" s="233"/>
      <c r="I316" s="233"/>
      <c r="J316" s="233"/>
    </row>
    <row r="317" ht="20.5" customHeight="1" spans="2:12">
      <c r="B317" s="233"/>
      <c r="C317" s="233"/>
      <c r="D317" s="233"/>
      <c r="E317" s="233"/>
      <c r="F317" s="233"/>
      <c r="G317" s="233"/>
      <c r="H317" s="233"/>
      <c r="I317" s="233"/>
      <c r="J317" s="233"/>
    </row>
    <row r="318" ht="20.5" customHeight="1" spans="2:12">
      <c r="B318" s="233"/>
      <c r="C318" s="233"/>
      <c r="D318" s="233"/>
      <c r="E318" s="233"/>
      <c r="F318" s="233"/>
      <c r="G318" s="233"/>
      <c r="H318" s="233"/>
      <c r="I318" s="233"/>
      <c r="J318" s="233"/>
    </row>
    <row r="319" ht="20.5" customHeight="1" spans="2:12">
      <c r="B319" s="236"/>
      <c r="C319" s="236"/>
      <c r="D319" s="236"/>
      <c r="E319" s="236"/>
      <c r="F319" s="236"/>
      <c r="G319" s="236"/>
      <c r="H319" s="236"/>
      <c r="I319" s="236"/>
      <c r="J319" s="236"/>
    </row>
    <row r="320" ht="20.5" customHeight="1" spans="2:12">
      <c r="B320" s="238" t="s">
        <v>152</v>
      </c>
      <c r="C320" s="254" t="s">
        <v>5</v>
      </c>
      <c r="D320" s="174"/>
      <c r="E320" s="171" t="s">
        <v>153</v>
      </c>
      <c r="F320" s="172"/>
      <c r="G320" s="239" t="s">
        <v>154</v>
      </c>
      <c r="H320" s="239"/>
      <c r="I320" s="176" t="s">
        <v>5</v>
      </c>
      <c r="J320" s="180"/>
    </row>
    <row r="321" ht="20.5" customHeight="1" spans="2:12">
      <c r="B321" s="240"/>
      <c r="C321" s="200" t="s">
        <v>155</v>
      </c>
      <c r="D321" s="184"/>
      <c r="E321" s="181"/>
      <c r="F321" s="182"/>
      <c r="G321" s="182"/>
      <c r="H321" s="182"/>
      <c r="I321" s="183" t="s">
        <v>156</v>
      </c>
      <c r="J321" s="184"/>
    </row>
    <row r="322" ht="20.5" customHeight="1" spans="2:12">
      <c r="B322" s="240"/>
      <c r="C322" s="201"/>
      <c r="D322" s="187"/>
      <c r="E322" s="181"/>
      <c r="F322" s="182"/>
      <c r="G322" s="182"/>
      <c r="H322" s="182"/>
      <c r="I322" s="186"/>
      <c r="J322" s="187"/>
      <c r="L322" s="243"/>
    </row>
    <row r="323" ht="20.5" customHeight="1" spans="2:12">
      <c r="B323" s="240"/>
      <c r="C323" s="201"/>
      <c r="D323" s="187"/>
      <c r="E323" s="181"/>
      <c r="F323" s="182"/>
      <c r="G323" s="182"/>
      <c r="H323" s="182"/>
      <c r="I323" s="186"/>
      <c r="J323" s="187"/>
      <c r="L323" s="243"/>
    </row>
    <row r="324" ht="20.5" customHeight="1" spans="2:12">
      <c r="B324" s="240"/>
      <c r="C324" s="201"/>
      <c r="D324" s="187"/>
      <c r="E324" s="181"/>
      <c r="F324" s="182"/>
      <c r="G324" s="182"/>
      <c r="H324" s="182"/>
      <c r="I324" s="186"/>
      <c r="J324" s="187"/>
    </row>
    <row r="325" ht="20.5" customHeight="1" spans="2:12">
      <c r="B325" s="240"/>
      <c r="C325" s="201"/>
      <c r="D325" s="187"/>
      <c r="E325" s="181"/>
      <c r="F325" s="182"/>
      <c r="G325" s="182"/>
      <c r="H325" s="182"/>
      <c r="I325" s="186"/>
      <c r="J325" s="187"/>
    </row>
    <row r="326" ht="20.5" customHeight="1" spans="2:12">
      <c r="B326" s="240"/>
      <c r="C326" s="202"/>
      <c r="D326" s="191"/>
      <c r="E326" s="188"/>
      <c r="F326" s="189"/>
      <c r="G326" s="189"/>
      <c r="H326" s="189"/>
      <c r="I326" s="190"/>
      <c r="J326" s="191"/>
    </row>
    <row r="327" ht="20.5" customHeight="1" spans="2:12">
      <c r="B327" s="240"/>
      <c r="C327" s="255" t="s">
        <v>5</v>
      </c>
      <c r="D327" s="196"/>
      <c r="E327" s="193" t="s">
        <v>157</v>
      </c>
      <c r="F327" s="194"/>
      <c r="G327" s="175" t="s">
        <v>158</v>
      </c>
      <c r="H327" s="175"/>
      <c r="I327" s="223" t="s">
        <v>5</v>
      </c>
      <c r="J327" s="224"/>
    </row>
    <row r="328" ht="20.5" customHeight="1" spans="2:12">
      <c r="B328" s="240"/>
      <c r="C328" s="200" t="s">
        <v>159</v>
      </c>
      <c r="D328" s="184"/>
      <c r="E328" s="181"/>
      <c r="F328" s="182"/>
      <c r="G328" s="182"/>
      <c r="H328" s="182"/>
      <c r="I328" s="183" t="s">
        <v>160</v>
      </c>
      <c r="J328" s="184"/>
    </row>
    <row r="329" ht="20.5" customHeight="1" spans="2:12">
      <c r="B329" s="240"/>
      <c r="C329" s="201"/>
      <c r="D329" s="187"/>
      <c r="E329" s="181"/>
      <c r="F329" s="182"/>
      <c r="G329" s="182"/>
      <c r="H329" s="182"/>
      <c r="I329" s="186"/>
      <c r="J329" s="187"/>
      <c r="L329" s="243"/>
    </row>
    <row r="330" ht="20.5" customHeight="1" spans="2:12">
      <c r="B330" s="240"/>
      <c r="C330" s="201"/>
      <c r="D330" s="187"/>
      <c r="E330" s="181"/>
      <c r="F330" s="182"/>
      <c r="G330" s="182"/>
      <c r="H330" s="182"/>
      <c r="I330" s="186"/>
      <c r="J330" s="187"/>
      <c r="L330" s="243"/>
    </row>
    <row r="331" ht="20.5" customHeight="1" spans="2:12">
      <c r="B331" s="240"/>
      <c r="C331" s="201"/>
      <c r="D331" s="187"/>
      <c r="E331" s="181"/>
      <c r="F331" s="182"/>
      <c r="G331" s="182"/>
      <c r="H331" s="182"/>
      <c r="I331" s="186"/>
      <c r="J331" s="187"/>
    </row>
    <row r="332" ht="20.5" customHeight="1" spans="2:12">
      <c r="B332" s="240"/>
      <c r="C332" s="201"/>
      <c r="D332" s="187"/>
      <c r="E332" s="181"/>
      <c r="F332" s="182"/>
      <c r="G332" s="182"/>
      <c r="H332" s="182"/>
      <c r="I332" s="186"/>
      <c r="J332" s="187"/>
    </row>
    <row r="333" ht="20.5" customHeight="1" spans="2:12">
      <c r="B333" s="240"/>
      <c r="C333" s="202"/>
      <c r="D333" s="191"/>
      <c r="E333" s="188"/>
      <c r="F333" s="189"/>
      <c r="G333" s="189"/>
      <c r="H333" s="189"/>
      <c r="I333" s="190"/>
      <c r="J333" s="191"/>
    </row>
    <row r="334" ht="20.5" customHeight="1" spans="2:12">
      <c r="B334" s="240"/>
      <c r="C334" s="255" t="s">
        <v>5</v>
      </c>
      <c r="D334" s="196"/>
      <c r="E334" s="193" t="s">
        <v>161</v>
      </c>
      <c r="F334" s="194"/>
      <c r="G334" s="175" t="s">
        <v>162</v>
      </c>
      <c r="H334" s="175"/>
      <c r="I334" s="223" t="s">
        <v>5</v>
      </c>
      <c r="J334" s="224"/>
    </row>
    <row r="335" ht="20.5" customHeight="1" spans="2:12">
      <c r="B335" s="240"/>
      <c r="C335" s="200" t="s">
        <v>163</v>
      </c>
      <c r="D335" s="184"/>
      <c r="E335" s="181"/>
      <c r="F335" s="182"/>
      <c r="G335" s="182"/>
      <c r="H335" s="182"/>
      <c r="I335" s="183" t="s">
        <v>164</v>
      </c>
      <c r="J335" s="184"/>
    </row>
    <row r="336" ht="20.5" customHeight="1" spans="2:12">
      <c r="B336" s="240"/>
      <c r="C336" s="201"/>
      <c r="D336" s="187"/>
      <c r="E336" s="181"/>
      <c r="F336" s="182"/>
      <c r="G336" s="182"/>
      <c r="H336" s="182"/>
      <c r="I336" s="186"/>
      <c r="J336" s="187"/>
      <c r="L336" s="243"/>
    </row>
    <row r="337" ht="20.5" customHeight="1" spans="2:12">
      <c r="B337" s="240"/>
      <c r="C337" s="201"/>
      <c r="D337" s="187"/>
      <c r="E337" s="181"/>
      <c r="F337" s="182"/>
      <c r="G337" s="182"/>
      <c r="H337" s="182"/>
      <c r="I337" s="186"/>
      <c r="J337" s="187"/>
      <c r="L337" s="243"/>
    </row>
    <row r="338" ht="20.5" customHeight="1" spans="2:12">
      <c r="B338" s="240"/>
      <c r="C338" s="201"/>
      <c r="D338" s="187"/>
      <c r="E338" s="181"/>
      <c r="F338" s="182"/>
      <c r="G338" s="182"/>
      <c r="H338" s="182"/>
      <c r="I338" s="186"/>
      <c r="J338" s="187"/>
    </row>
    <row r="339" ht="20.5" customHeight="1" spans="2:12">
      <c r="B339" s="240"/>
      <c r="C339" s="201"/>
      <c r="D339" s="187"/>
      <c r="E339" s="181"/>
      <c r="F339" s="182"/>
      <c r="G339" s="182"/>
      <c r="H339" s="182"/>
      <c r="I339" s="186"/>
      <c r="J339" s="187"/>
    </row>
    <row r="340" ht="20.5" customHeight="1" spans="2:12">
      <c r="B340" s="240"/>
      <c r="C340" s="202"/>
      <c r="D340" s="191"/>
      <c r="E340" s="188"/>
      <c r="F340" s="189"/>
      <c r="G340" s="189"/>
      <c r="H340" s="189"/>
      <c r="I340" s="190"/>
      <c r="J340" s="191"/>
    </row>
    <row r="341" ht="20.5" customHeight="1" spans="2:12">
      <c r="B341" s="240"/>
      <c r="C341" s="255" t="s">
        <v>5</v>
      </c>
      <c r="D341" s="196"/>
      <c r="E341" s="193" t="s">
        <v>165</v>
      </c>
      <c r="F341" s="194"/>
      <c r="G341" s="175" t="s">
        <v>166</v>
      </c>
      <c r="H341" s="175"/>
      <c r="I341" s="223" t="s">
        <v>5</v>
      </c>
      <c r="J341" s="224"/>
    </row>
    <row r="342" ht="20.5" customHeight="1" spans="2:12">
      <c r="B342" s="240"/>
      <c r="C342" s="200" t="s">
        <v>167</v>
      </c>
      <c r="D342" s="184"/>
      <c r="E342" s="181"/>
      <c r="F342" s="182"/>
      <c r="G342" s="182"/>
      <c r="H342" s="182"/>
      <c r="I342" s="183" t="s">
        <v>168</v>
      </c>
      <c r="J342" s="184"/>
    </row>
    <row r="343" ht="20.5" customHeight="1" spans="2:12">
      <c r="B343" s="240"/>
      <c r="C343" s="201"/>
      <c r="D343" s="187"/>
      <c r="E343" s="181"/>
      <c r="F343" s="182"/>
      <c r="G343" s="182"/>
      <c r="H343" s="182"/>
      <c r="I343" s="186"/>
      <c r="J343" s="187"/>
      <c r="L343" s="243"/>
    </row>
    <row r="344" ht="20.5" customHeight="1" spans="2:12">
      <c r="B344" s="240"/>
      <c r="C344" s="201"/>
      <c r="D344" s="187"/>
      <c r="E344" s="181"/>
      <c r="F344" s="182"/>
      <c r="G344" s="182"/>
      <c r="H344" s="182"/>
      <c r="I344" s="186"/>
      <c r="J344" s="187"/>
      <c r="L344" s="243"/>
    </row>
    <row r="345" ht="20.5" customHeight="1" spans="2:12">
      <c r="B345" s="240"/>
      <c r="C345" s="201"/>
      <c r="D345" s="187"/>
      <c r="E345" s="181"/>
      <c r="F345" s="182"/>
      <c r="G345" s="182"/>
      <c r="H345" s="182"/>
      <c r="I345" s="186"/>
      <c r="J345" s="187"/>
    </row>
    <row r="346" ht="20.5" customHeight="1" spans="2:12">
      <c r="B346" s="240"/>
      <c r="C346" s="201"/>
      <c r="D346" s="187"/>
      <c r="E346" s="181"/>
      <c r="F346" s="182"/>
      <c r="G346" s="182"/>
      <c r="H346" s="182"/>
      <c r="I346" s="186"/>
      <c r="J346" s="187"/>
    </row>
    <row r="347" ht="20.5" customHeight="1" spans="2:12">
      <c r="B347" s="240"/>
      <c r="C347" s="202"/>
      <c r="D347" s="191"/>
      <c r="E347" s="188"/>
      <c r="F347" s="189"/>
      <c r="G347" s="189"/>
      <c r="H347" s="189"/>
      <c r="I347" s="190"/>
      <c r="J347" s="191"/>
    </row>
    <row r="348" ht="20.5" customHeight="1" spans="2:12">
      <c r="B348" s="240"/>
      <c r="C348" s="255" t="s">
        <v>5</v>
      </c>
      <c r="D348" s="196"/>
      <c r="E348" s="193" t="s">
        <v>169</v>
      </c>
      <c r="F348" s="194"/>
      <c r="G348" s="175" t="s">
        <v>170</v>
      </c>
      <c r="H348" s="175"/>
      <c r="I348" s="223" t="s">
        <v>5</v>
      </c>
      <c r="J348" s="224"/>
    </row>
    <row r="349" ht="20.5" customHeight="1" spans="2:12">
      <c r="B349" s="240"/>
      <c r="C349" s="200" t="s">
        <v>171</v>
      </c>
      <c r="D349" s="184"/>
      <c r="E349" s="181"/>
      <c r="F349" s="182"/>
      <c r="G349" s="182"/>
      <c r="H349" s="182"/>
      <c r="I349" s="183" t="s">
        <v>172</v>
      </c>
      <c r="J349" s="184"/>
    </row>
    <row r="350" ht="20.5" customHeight="1" spans="2:12">
      <c r="B350" s="240"/>
      <c r="C350" s="201"/>
      <c r="D350" s="187"/>
      <c r="E350" s="181"/>
      <c r="F350" s="182"/>
      <c r="G350" s="182"/>
      <c r="H350" s="182"/>
      <c r="I350" s="186"/>
      <c r="J350" s="187"/>
      <c r="L350" s="243"/>
    </row>
    <row r="351" ht="20.5" customHeight="1" spans="2:12">
      <c r="B351" s="240"/>
      <c r="C351" s="201"/>
      <c r="D351" s="187"/>
      <c r="E351" s="181"/>
      <c r="F351" s="182"/>
      <c r="G351" s="182"/>
      <c r="H351" s="182"/>
      <c r="I351" s="186"/>
      <c r="J351" s="187"/>
      <c r="L351" s="243"/>
    </row>
    <row r="352" ht="20.5" customHeight="1" spans="2:12">
      <c r="B352" s="240"/>
      <c r="C352" s="201"/>
      <c r="D352" s="187"/>
      <c r="E352" s="181"/>
      <c r="F352" s="182"/>
      <c r="G352" s="182"/>
      <c r="H352" s="182"/>
      <c r="I352" s="186"/>
      <c r="J352" s="187"/>
    </row>
    <row r="353" ht="20.5" customHeight="1" spans="2:12">
      <c r="B353" s="240"/>
      <c r="C353" s="201"/>
      <c r="D353" s="187"/>
      <c r="E353" s="181"/>
      <c r="F353" s="182"/>
      <c r="G353" s="182"/>
      <c r="H353" s="182"/>
      <c r="I353" s="186"/>
      <c r="J353" s="187"/>
    </row>
    <row r="354" ht="20.5" customHeight="1" spans="2:12">
      <c r="B354" s="240"/>
      <c r="C354" s="202"/>
      <c r="D354" s="191"/>
      <c r="E354" s="188"/>
      <c r="F354" s="189"/>
      <c r="G354" s="189"/>
      <c r="H354" s="189"/>
      <c r="I354" s="190"/>
      <c r="J354" s="191"/>
    </row>
    <row r="355" ht="20.5" customHeight="1" spans="2:12">
      <c r="B355" s="240"/>
      <c r="C355" s="255" t="s">
        <v>5</v>
      </c>
      <c r="D355" s="196"/>
      <c r="E355" s="193" t="s">
        <v>173</v>
      </c>
      <c r="F355" s="194"/>
      <c r="G355" s="175" t="s">
        <v>174</v>
      </c>
      <c r="H355" s="175"/>
      <c r="I355" s="223" t="s">
        <v>5</v>
      </c>
      <c r="J355" s="224"/>
    </row>
    <row r="356" ht="20.5" customHeight="1" spans="2:12">
      <c r="B356" s="240"/>
      <c r="C356" s="200" t="s">
        <v>175</v>
      </c>
      <c r="D356" s="184"/>
      <c r="E356" s="181"/>
      <c r="F356" s="182"/>
      <c r="G356" s="182"/>
      <c r="H356" s="182"/>
      <c r="I356" s="183" t="s">
        <v>176</v>
      </c>
      <c r="J356" s="184"/>
    </row>
    <row r="357" ht="20.5" customHeight="1" spans="2:12">
      <c r="B357" s="240"/>
      <c r="C357" s="201"/>
      <c r="D357" s="187"/>
      <c r="E357" s="181"/>
      <c r="F357" s="182"/>
      <c r="G357" s="182"/>
      <c r="H357" s="182"/>
      <c r="I357" s="186"/>
      <c r="J357" s="187"/>
      <c r="L357" s="243"/>
    </row>
    <row r="358" ht="20.5" customHeight="1" spans="2:12">
      <c r="B358" s="240"/>
      <c r="C358" s="201"/>
      <c r="D358" s="187"/>
      <c r="E358" s="181"/>
      <c r="F358" s="182"/>
      <c r="G358" s="182"/>
      <c r="H358" s="182"/>
      <c r="I358" s="186"/>
      <c r="J358" s="187"/>
      <c r="L358" s="243"/>
    </row>
    <row r="359" ht="20.5" customHeight="1" spans="2:12">
      <c r="B359" s="240"/>
      <c r="C359" s="201"/>
      <c r="D359" s="187"/>
      <c r="E359" s="181"/>
      <c r="F359" s="182"/>
      <c r="G359" s="182"/>
      <c r="H359" s="182"/>
      <c r="I359" s="186"/>
      <c r="J359" s="187"/>
    </row>
    <row r="360" ht="20.5" customHeight="1" spans="2:12">
      <c r="B360" s="240"/>
      <c r="C360" s="201"/>
      <c r="D360" s="187"/>
      <c r="E360" s="181"/>
      <c r="F360" s="182"/>
      <c r="G360" s="182"/>
      <c r="H360" s="182"/>
      <c r="I360" s="186"/>
      <c r="J360" s="187"/>
    </row>
    <row r="361" ht="20.5" customHeight="1" spans="2:12">
      <c r="B361" s="240"/>
      <c r="C361" s="202"/>
      <c r="D361" s="191"/>
      <c r="E361" s="188"/>
      <c r="F361" s="189"/>
      <c r="G361" s="189"/>
      <c r="H361" s="189"/>
      <c r="I361" s="190"/>
      <c r="J361" s="191"/>
    </row>
    <row r="362" ht="20.5" customHeight="1" spans="2:12">
      <c r="B362" s="240"/>
      <c r="C362" s="255" t="s">
        <v>5</v>
      </c>
      <c r="D362" s="196"/>
      <c r="E362" s="193" t="s">
        <v>177</v>
      </c>
      <c r="F362" s="194"/>
      <c r="G362" s="175" t="s">
        <v>178</v>
      </c>
      <c r="H362" s="175"/>
      <c r="I362" s="223" t="s">
        <v>5</v>
      </c>
      <c r="J362" s="224"/>
    </row>
    <row r="363" ht="20.5" customHeight="1" spans="2:12">
      <c r="B363" s="240"/>
      <c r="C363" s="200" t="s">
        <v>179</v>
      </c>
      <c r="D363" s="184"/>
      <c r="E363" s="181"/>
      <c r="F363" s="182"/>
      <c r="G363" s="182"/>
      <c r="H363" s="182"/>
      <c r="I363" s="183" t="s">
        <v>180</v>
      </c>
      <c r="J363" s="184"/>
    </row>
    <row r="364" ht="20.5" customHeight="1" spans="2:12">
      <c r="B364" s="240"/>
      <c r="C364" s="201"/>
      <c r="D364" s="187"/>
      <c r="E364" s="181"/>
      <c r="F364" s="182"/>
      <c r="G364" s="182"/>
      <c r="H364" s="182"/>
      <c r="I364" s="186"/>
      <c r="J364" s="187"/>
    </row>
    <row r="365" ht="20.5" customHeight="1" spans="2:12">
      <c r="B365" s="240"/>
      <c r="C365" s="201"/>
      <c r="D365" s="187"/>
      <c r="E365" s="181"/>
      <c r="F365" s="182"/>
      <c r="G365" s="182"/>
      <c r="H365" s="182"/>
      <c r="I365" s="186"/>
      <c r="J365" s="187"/>
    </row>
    <row r="366" ht="20.5" customHeight="1" spans="2:12">
      <c r="B366" s="240"/>
      <c r="C366" s="201"/>
      <c r="D366" s="187"/>
      <c r="E366" s="181"/>
      <c r="F366" s="182"/>
      <c r="G366" s="182"/>
      <c r="H366" s="182"/>
      <c r="I366" s="186"/>
      <c r="J366" s="187"/>
    </row>
    <row r="367" ht="20.5" customHeight="1" spans="2:12">
      <c r="B367" s="240"/>
      <c r="C367" s="201"/>
      <c r="D367" s="187"/>
      <c r="E367" s="181"/>
      <c r="F367" s="182"/>
      <c r="G367" s="182"/>
      <c r="H367" s="182"/>
      <c r="I367" s="186"/>
      <c r="J367" s="187"/>
    </row>
    <row r="368" ht="20.5" customHeight="1" spans="2:12">
      <c r="B368" s="240"/>
      <c r="C368" s="202"/>
      <c r="D368" s="191"/>
      <c r="E368" s="188"/>
      <c r="F368" s="189"/>
      <c r="G368" s="189"/>
      <c r="H368" s="189"/>
      <c r="I368" s="190"/>
      <c r="J368" s="191"/>
    </row>
    <row r="369" ht="20.5" customHeight="1" spans="2:12">
      <c r="B369" s="240"/>
      <c r="C369" s="255" t="s">
        <v>5</v>
      </c>
      <c r="D369" s="196"/>
      <c r="E369" s="193" t="s">
        <v>181</v>
      </c>
      <c r="F369" s="194"/>
      <c r="G369" s="175" t="s">
        <v>170</v>
      </c>
      <c r="H369" s="175"/>
      <c r="I369" s="223" t="s">
        <v>5</v>
      </c>
      <c r="J369" s="224"/>
    </row>
    <row r="370" ht="20.5" customHeight="1" spans="2:12">
      <c r="B370" s="240"/>
      <c r="C370" s="200" t="s">
        <v>182</v>
      </c>
      <c r="D370" s="184"/>
      <c r="E370" s="181"/>
      <c r="F370" s="182"/>
      <c r="G370" s="182"/>
      <c r="H370" s="182"/>
      <c r="I370" s="183" t="s">
        <v>183</v>
      </c>
      <c r="J370" s="184"/>
    </row>
    <row r="371" ht="20.5" customHeight="1" spans="2:12">
      <c r="B371" s="240"/>
      <c r="C371" s="201"/>
      <c r="D371" s="187"/>
      <c r="E371" s="181"/>
      <c r="F371" s="182"/>
      <c r="G371" s="182"/>
      <c r="H371" s="182"/>
      <c r="I371" s="186"/>
      <c r="J371" s="187"/>
      <c r="L371" s="243"/>
    </row>
    <row r="372" ht="56" customHeight="1" spans="2:12">
      <c r="B372" s="240"/>
      <c r="C372" s="201"/>
      <c r="D372" s="187"/>
      <c r="E372" s="181"/>
      <c r="F372" s="182"/>
      <c r="G372" s="182"/>
      <c r="H372" s="182"/>
      <c r="I372" s="186"/>
      <c r="J372" s="187"/>
      <c r="L372" s="243"/>
    </row>
    <row r="373" ht="20.5" customHeight="1" spans="2:12">
      <c r="B373" s="240"/>
      <c r="C373" s="201"/>
      <c r="D373" s="187"/>
      <c r="E373" s="181"/>
      <c r="F373" s="182"/>
      <c r="G373" s="182"/>
      <c r="H373" s="182"/>
      <c r="I373" s="186"/>
      <c r="J373" s="187"/>
    </row>
    <row r="374" ht="20.5" customHeight="1" spans="2:12">
      <c r="B374" s="240"/>
      <c r="C374" s="201"/>
      <c r="D374" s="187"/>
      <c r="E374" s="181"/>
      <c r="F374" s="182"/>
      <c r="G374" s="182"/>
      <c r="H374" s="182"/>
      <c r="I374" s="186"/>
      <c r="J374" s="187"/>
    </row>
    <row r="375" ht="20.5" customHeight="1" spans="2:12">
      <c r="B375" s="240"/>
      <c r="C375" s="202"/>
      <c r="D375" s="191"/>
      <c r="E375" s="188"/>
      <c r="F375" s="189"/>
      <c r="G375" s="189"/>
      <c r="H375" s="189"/>
      <c r="I375" s="190"/>
      <c r="J375" s="191"/>
    </row>
    <row r="376" ht="20.5" customHeight="1" spans="2:12">
      <c r="B376" s="240"/>
      <c r="C376" s="255" t="s">
        <v>5</v>
      </c>
      <c r="D376" s="196"/>
      <c r="E376" s="193" t="s">
        <v>184</v>
      </c>
      <c r="F376" s="194"/>
      <c r="G376" s="175" t="s">
        <v>170</v>
      </c>
      <c r="H376" s="175"/>
      <c r="I376" s="223" t="s">
        <v>5</v>
      </c>
      <c r="J376" s="224"/>
    </row>
    <row r="377" ht="20.5" customHeight="1" spans="2:12">
      <c r="B377" s="240"/>
      <c r="C377" s="200" t="s">
        <v>185</v>
      </c>
      <c r="D377" s="184"/>
      <c r="E377" s="181"/>
      <c r="F377" s="182"/>
      <c r="G377" s="182"/>
      <c r="H377" s="182"/>
      <c r="I377" s="183" t="s">
        <v>186</v>
      </c>
      <c r="J377" s="184"/>
    </row>
    <row r="378" ht="20.5" customHeight="1" spans="2:12">
      <c r="B378" s="240"/>
      <c r="C378" s="201"/>
      <c r="D378" s="187"/>
      <c r="E378" s="181"/>
      <c r="F378" s="182"/>
      <c r="G378" s="182"/>
      <c r="H378" s="182"/>
      <c r="I378" s="186"/>
      <c r="J378" s="187"/>
      <c r="L378" s="243"/>
    </row>
    <row r="379" ht="20.5" customHeight="1" spans="2:12">
      <c r="B379" s="240"/>
      <c r="C379" s="201"/>
      <c r="D379" s="187"/>
      <c r="E379" s="181"/>
      <c r="F379" s="182"/>
      <c r="G379" s="182"/>
      <c r="H379" s="182"/>
      <c r="I379" s="186"/>
      <c r="J379" s="187"/>
      <c r="L379" s="243"/>
    </row>
    <row r="380" ht="20.5" customHeight="1" spans="2:12">
      <c r="B380" s="240"/>
      <c r="C380" s="201"/>
      <c r="D380" s="187"/>
      <c r="E380" s="181"/>
      <c r="F380" s="182"/>
      <c r="G380" s="182"/>
      <c r="H380" s="182"/>
      <c r="I380" s="186"/>
      <c r="J380" s="187"/>
    </row>
    <row r="381" ht="20.5" customHeight="1" spans="2:12">
      <c r="B381" s="240"/>
      <c r="C381" s="201"/>
      <c r="D381" s="187"/>
      <c r="E381" s="181"/>
      <c r="F381" s="182"/>
      <c r="G381" s="182"/>
      <c r="H381" s="182"/>
      <c r="I381" s="186"/>
      <c r="J381" s="187"/>
    </row>
    <row r="382" ht="20.5" customHeight="1" spans="2:12">
      <c r="B382" s="240"/>
      <c r="C382" s="202"/>
      <c r="D382" s="191"/>
      <c r="E382" s="188"/>
      <c r="F382" s="189"/>
      <c r="G382" s="189"/>
      <c r="H382" s="189"/>
      <c r="I382" s="190"/>
      <c r="J382" s="191"/>
    </row>
    <row r="385" spans="3:7">
      <c r="C385"/>
      <c r="D385"/>
      <c r="E385"/>
      <c r="F385"/>
      <c r="G385"/>
    </row>
    <row r="386" spans="3:7">
      <c r="C386"/>
      <c r="D386"/>
      <c r="E386"/>
      <c r="F386"/>
      <c r="G386"/>
    </row>
    <row r="387" spans="3:7">
      <c r="C387"/>
      <c r="D387"/>
      <c r="E387"/>
      <c r="F387"/>
      <c r="G387"/>
    </row>
    <row r="388" spans="3:7">
      <c r="C388"/>
      <c r="D388"/>
      <c r="E388"/>
      <c r="F388"/>
      <c r="G388"/>
    </row>
    <row r="389" ht="132" customHeight="1" spans="3:7">
      <c r="C389"/>
      <c r="D389"/>
      <c r="E389"/>
      <c r="F389"/>
      <c r="G389"/>
    </row>
    <row r="390" spans="3:7">
      <c r="C390"/>
      <c r="D390"/>
      <c r="E390"/>
      <c r="F390"/>
      <c r="G390"/>
    </row>
    <row r="391" spans="3:7">
      <c r="C391"/>
      <c r="D391"/>
      <c r="E391"/>
      <c r="F391"/>
      <c r="G391"/>
    </row>
    <row r="392" spans="3:7">
      <c r="C392"/>
      <c r="D392"/>
      <c r="E392"/>
      <c r="F392"/>
      <c r="G392"/>
    </row>
    <row r="393" spans="3:7">
      <c r="C393"/>
      <c r="D393"/>
      <c r="E393"/>
      <c r="F393"/>
      <c r="G393"/>
    </row>
    <row r="394" spans="3:7">
      <c r="C394"/>
      <c r="D394"/>
      <c r="E394"/>
      <c r="F394"/>
      <c r="G394"/>
    </row>
    <row r="395" spans="3:7">
      <c r="C395"/>
      <c r="D395"/>
      <c r="E395"/>
      <c r="F395"/>
      <c r="G395"/>
    </row>
    <row r="396" ht="60" customHeight="1" spans="3:7">
      <c r="C396"/>
      <c r="D396"/>
      <c r="E396"/>
      <c r="F396"/>
      <c r="G396"/>
    </row>
    <row r="397" spans="3:7">
      <c r="C397"/>
      <c r="D397"/>
      <c r="E397"/>
      <c r="F397"/>
      <c r="G397"/>
    </row>
    <row r="398" spans="3:7">
      <c r="C398"/>
      <c r="D398"/>
      <c r="E398"/>
      <c r="F398"/>
      <c r="G398"/>
    </row>
    <row r="399" spans="3:7">
      <c r="C399"/>
      <c r="D399"/>
      <c r="E399"/>
      <c r="F399"/>
      <c r="G399"/>
    </row>
    <row r="400" spans="3:7">
      <c r="C400"/>
      <c r="D400"/>
      <c r="E400"/>
      <c r="F400"/>
      <c r="G400"/>
    </row>
    <row r="401" spans="3:7">
      <c r="C401"/>
      <c r="D401"/>
      <c r="E401"/>
      <c r="F401"/>
      <c r="G401"/>
    </row>
    <row r="402" ht="120" customHeight="1" spans="3:7">
      <c r="C402"/>
      <c r="D402"/>
      <c r="E402"/>
      <c r="F402"/>
      <c r="G402"/>
    </row>
    <row r="403" spans="3:7">
      <c r="C403"/>
      <c r="D403"/>
      <c r="E403"/>
      <c r="F403"/>
      <c r="G403"/>
    </row>
    <row r="404" spans="3:7">
      <c r="C404"/>
      <c r="D404"/>
      <c r="E404"/>
      <c r="F404"/>
      <c r="G404"/>
    </row>
    <row r="405" spans="3:7">
      <c r="C405"/>
      <c r="D405"/>
      <c r="E405"/>
      <c r="F405"/>
      <c r="G405"/>
    </row>
    <row r="406" spans="3:7">
      <c r="C406"/>
      <c r="D406"/>
      <c r="E406"/>
      <c r="F406"/>
      <c r="G406"/>
    </row>
    <row r="407" spans="3:7">
      <c r="C407"/>
      <c r="D407"/>
      <c r="E407"/>
      <c r="F407"/>
      <c r="G407"/>
    </row>
    <row r="408" spans="3:7">
      <c r="C408"/>
      <c r="D408"/>
      <c r="E408"/>
      <c r="F408"/>
      <c r="G408"/>
    </row>
    <row r="409" spans="3:7">
      <c r="C409"/>
      <c r="D409"/>
      <c r="E409"/>
      <c r="F409"/>
      <c r="G409"/>
    </row>
    <row r="410" ht="144" customHeight="1" spans="3:7">
      <c r="C410"/>
      <c r="D410"/>
      <c r="E410"/>
      <c r="F410"/>
      <c r="G410"/>
    </row>
    <row r="411" spans="3:7">
      <c r="C411"/>
      <c r="D411"/>
      <c r="E411"/>
      <c r="F411"/>
      <c r="G411"/>
    </row>
    <row r="412" spans="3:7">
      <c r="C412"/>
      <c r="D412"/>
      <c r="E412"/>
      <c r="F412"/>
      <c r="G412"/>
    </row>
  </sheetData>
  <mergeCells count="399">
    <mergeCell ref="C7:D7"/>
    <mergeCell ref="E7:F7"/>
    <mergeCell ref="G7:H7"/>
    <mergeCell ref="I7:J7"/>
    <mergeCell ref="C15:D15"/>
    <mergeCell ref="E15:F15"/>
    <mergeCell ref="G15:H15"/>
    <mergeCell ref="I15:J15"/>
    <mergeCell ref="C23:D23"/>
    <mergeCell ref="E23:F23"/>
    <mergeCell ref="G23:H23"/>
    <mergeCell ref="I23:J23"/>
    <mergeCell ref="C31:D31"/>
    <mergeCell ref="E31:F31"/>
    <mergeCell ref="G31:H31"/>
    <mergeCell ref="I31:J31"/>
    <mergeCell ref="C39:D39"/>
    <mergeCell ref="E39:F39"/>
    <mergeCell ref="G39:H39"/>
    <mergeCell ref="I39:J39"/>
    <mergeCell ref="C47:D47"/>
    <mergeCell ref="E47:F47"/>
    <mergeCell ref="G47:H47"/>
    <mergeCell ref="I47:J47"/>
    <mergeCell ref="C55:D55"/>
    <mergeCell ref="E55:F55"/>
    <mergeCell ref="G55:H55"/>
    <mergeCell ref="I55:J55"/>
    <mergeCell ref="C63:D63"/>
    <mergeCell ref="E63:F63"/>
    <mergeCell ref="G63:H63"/>
    <mergeCell ref="I63:J63"/>
    <mergeCell ref="C71:D71"/>
    <mergeCell ref="E71:F71"/>
    <mergeCell ref="G71:H71"/>
    <mergeCell ref="I71:J71"/>
    <mergeCell ref="C86:D86"/>
    <mergeCell ref="E86:F86"/>
    <mergeCell ref="G86:H86"/>
    <mergeCell ref="I86:J86"/>
    <mergeCell ref="C94:D94"/>
    <mergeCell ref="E94:F94"/>
    <mergeCell ref="G94:H94"/>
    <mergeCell ref="I94:J94"/>
    <mergeCell ref="C104:D104"/>
    <mergeCell ref="E104:F104"/>
    <mergeCell ref="G104:H104"/>
    <mergeCell ref="I104:J104"/>
    <mergeCell ref="C112:D112"/>
    <mergeCell ref="E112:F112"/>
    <mergeCell ref="G112:H112"/>
    <mergeCell ref="I112:J112"/>
    <mergeCell ref="C120:D120"/>
    <mergeCell ref="E120:F120"/>
    <mergeCell ref="G120:H120"/>
    <mergeCell ref="I120:J120"/>
    <mergeCell ref="C128:D128"/>
    <mergeCell ref="E128:F128"/>
    <mergeCell ref="G128:H128"/>
    <mergeCell ref="I128:J128"/>
    <mergeCell ref="C135:D135"/>
    <mergeCell ref="E135:F135"/>
    <mergeCell ref="G135:H135"/>
    <mergeCell ref="I135:J135"/>
    <mergeCell ref="C142:D142"/>
    <mergeCell ref="E142:F142"/>
    <mergeCell ref="G142:H142"/>
    <mergeCell ref="I142:J142"/>
    <mergeCell ref="C149:D149"/>
    <mergeCell ref="E149:F149"/>
    <mergeCell ref="G149:H149"/>
    <mergeCell ref="I149:J149"/>
    <mergeCell ref="C156:D156"/>
    <mergeCell ref="E156:F156"/>
    <mergeCell ref="G156:H156"/>
    <mergeCell ref="I156:J156"/>
    <mergeCell ref="C163:D163"/>
    <mergeCell ref="E163:F163"/>
    <mergeCell ref="G163:H163"/>
    <mergeCell ref="I163:J163"/>
    <mergeCell ref="C170:D170"/>
    <mergeCell ref="E170:F170"/>
    <mergeCell ref="G170:H170"/>
    <mergeCell ref="I170:J170"/>
    <mergeCell ref="C177:D177"/>
    <mergeCell ref="E177:F177"/>
    <mergeCell ref="G177:H177"/>
    <mergeCell ref="I177:J177"/>
    <mergeCell ref="C184:D184"/>
    <mergeCell ref="E184:F184"/>
    <mergeCell ref="G184:H184"/>
    <mergeCell ref="I184:J184"/>
    <mergeCell ref="C191:D191"/>
    <mergeCell ref="E191:F191"/>
    <mergeCell ref="G191:H191"/>
    <mergeCell ref="I191:J191"/>
    <mergeCell ref="C198:D198"/>
    <mergeCell ref="E198:F198"/>
    <mergeCell ref="G198:H198"/>
    <mergeCell ref="I198:J198"/>
    <mergeCell ref="C205:D205"/>
    <mergeCell ref="E205:F205"/>
    <mergeCell ref="G205:H205"/>
    <mergeCell ref="I205:J205"/>
    <mergeCell ref="C212:D212"/>
    <mergeCell ref="E212:F212"/>
    <mergeCell ref="G212:H212"/>
    <mergeCell ref="I212:J212"/>
    <mergeCell ref="C224:D224"/>
    <mergeCell ref="E224:F224"/>
    <mergeCell ref="G224:H224"/>
    <mergeCell ref="I224:J224"/>
    <mergeCell ref="C231:D231"/>
    <mergeCell ref="E231:F231"/>
    <mergeCell ref="G231:H231"/>
    <mergeCell ref="I231:J231"/>
    <mergeCell ref="C238:D238"/>
    <mergeCell ref="E238:F238"/>
    <mergeCell ref="G238:H238"/>
    <mergeCell ref="I238:J238"/>
    <mergeCell ref="C245:D245"/>
    <mergeCell ref="E245:F245"/>
    <mergeCell ref="G245:H245"/>
    <mergeCell ref="I245:J245"/>
    <mergeCell ref="C252:D252"/>
    <mergeCell ref="E252:F252"/>
    <mergeCell ref="G252:H252"/>
    <mergeCell ref="I252:J252"/>
    <mergeCell ref="C263:D263"/>
    <mergeCell ref="E263:F263"/>
    <mergeCell ref="G263:H263"/>
    <mergeCell ref="I263:J263"/>
    <mergeCell ref="C270:D270"/>
    <mergeCell ref="E270:F270"/>
    <mergeCell ref="G270:H270"/>
    <mergeCell ref="I270:J270"/>
    <mergeCell ref="C277:D277"/>
    <mergeCell ref="E277:F277"/>
    <mergeCell ref="G277:H277"/>
    <mergeCell ref="I277:J277"/>
    <mergeCell ref="C284:D284"/>
    <mergeCell ref="E284:F284"/>
    <mergeCell ref="G284:H284"/>
    <mergeCell ref="I284:J284"/>
    <mergeCell ref="C291:D291"/>
    <mergeCell ref="E291:F291"/>
    <mergeCell ref="G291:H291"/>
    <mergeCell ref="I291:J291"/>
    <mergeCell ref="C298:D298"/>
    <mergeCell ref="E298:F298"/>
    <mergeCell ref="G298:H298"/>
    <mergeCell ref="I298:J298"/>
    <mergeCell ref="C305:D305"/>
    <mergeCell ref="E305:F305"/>
    <mergeCell ref="G305:H305"/>
    <mergeCell ref="I305:J305"/>
    <mergeCell ref="C320:D320"/>
    <mergeCell ref="E320:F320"/>
    <mergeCell ref="G320:H320"/>
    <mergeCell ref="I320:J320"/>
    <mergeCell ref="C327:D327"/>
    <mergeCell ref="E327:F327"/>
    <mergeCell ref="G327:H327"/>
    <mergeCell ref="I327:J327"/>
    <mergeCell ref="C334:D334"/>
    <mergeCell ref="E334:F334"/>
    <mergeCell ref="G334:H334"/>
    <mergeCell ref="I334:J334"/>
    <mergeCell ref="C341:D341"/>
    <mergeCell ref="E341:F341"/>
    <mergeCell ref="G341:H341"/>
    <mergeCell ref="I341:J341"/>
    <mergeCell ref="C348:D348"/>
    <mergeCell ref="E348:F348"/>
    <mergeCell ref="G348:H348"/>
    <mergeCell ref="I348:J348"/>
    <mergeCell ref="C355:D355"/>
    <mergeCell ref="E355:F355"/>
    <mergeCell ref="G355:H355"/>
    <mergeCell ref="I355:J355"/>
    <mergeCell ref="C362:D362"/>
    <mergeCell ref="E362:F362"/>
    <mergeCell ref="G362:H362"/>
    <mergeCell ref="I362:J362"/>
    <mergeCell ref="C369:D369"/>
    <mergeCell ref="E369:F369"/>
    <mergeCell ref="G369:H369"/>
    <mergeCell ref="I369:J369"/>
    <mergeCell ref="C376:D376"/>
    <mergeCell ref="E376:F376"/>
    <mergeCell ref="G376:H376"/>
    <mergeCell ref="I376:J376"/>
    <mergeCell ref="B5:B6"/>
    <mergeCell ref="B7:B78"/>
    <mergeCell ref="B79:B85"/>
    <mergeCell ref="B86:B101"/>
    <mergeCell ref="B104:B218"/>
    <mergeCell ref="B224:B258"/>
    <mergeCell ref="B263:B311"/>
    <mergeCell ref="B320:B382"/>
    <mergeCell ref="B3:J4"/>
    <mergeCell ref="C5:F6"/>
    <mergeCell ref="G5:J6"/>
    <mergeCell ref="C8:D14"/>
    <mergeCell ref="E8:F14"/>
    <mergeCell ref="G8:H14"/>
    <mergeCell ref="I8:J14"/>
    <mergeCell ref="C16:D22"/>
    <mergeCell ref="E16:F22"/>
    <mergeCell ref="G16:H22"/>
    <mergeCell ref="I16:J22"/>
    <mergeCell ref="C24:D30"/>
    <mergeCell ref="E24:F30"/>
    <mergeCell ref="G24:H30"/>
    <mergeCell ref="I24:J30"/>
    <mergeCell ref="C32:D38"/>
    <mergeCell ref="E32:F38"/>
    <mergeCell ref="G32:H38"/>
    <mergeCell ref="I32:J38"/>
    <mergeCell ref="C40:D46"/>
    <mergeCell ref="E40:F46"/>
    <mergeCell ref="G40:H46"/>
    <mergeCell ref="I40:J46"/>
    <mergeCell ref="C48:D54"/>
    <mergeCell ref="E48:F54"/>
    <mergeCell ref="G48:H54"/>
    <mergeCell ref="I48:J54"/>
    <mergeCell ref="C56:D62"/>
    <mergeCell ref="E56:F62"/>
    <mergeCell ref="G56:H62"/>
    <mergeCell ref="I56:J62"/>
    <mergeCell ref="C64:D70"/>
    <mergeCell ref="E64:F70"/>
    <mergeCell ref="G64:H70"/>
    <mergeCell ref="I64:J70"/>
    <mergeCell ref="C72:D78"/>
    <mergeCell ref="E72:F78"/>
    <mergeCell ref="G72:H78"/>
    <mergeCell ref="I72:J78"/>
    <mergeCell ref="C87:D93"/>
    <mergeCell ref="E87:F93"/>
    <mergeCell ref="G87:H93"/>
    <mergeCell ref="I87:J93"/>
    <mergeCell ref="C95:D101"/>
    <mergeCell ref="E95:F101"/>
    <mergeCell ref="G95:H101"/>
    <mergeCell ref="I95:J101"/>
    <mergeCell ref="C79:J85"/>
    <mergeCell ref="C129:D134"/>
    <mergeCell ref="E129:F134"/>
    <mergeCell ref="G129:H134"/>
    <mergeCell ref="I129:J134"/>
    <mergeCell ref="C136:D141"/>
    <mergeCell ref="E136:F141"/>
    <mergeCell ref="G136:H141"/>
    <mergeCell ref="I136:J141"/>
    <mergeCell ref="C143:D148"/>
    <mergeCell ref="E143:F148"/>
    <mergeCell ref="G143:H148"/>
    <mergeCell ref="I143:J148"/>
    <mergeCell ref="C150:D155"/>
    <mergeCell ref="E150:F155"/>
    <mergeCell ref="G150:H155"/>
    <mergeCell ref="I150:J155"/>
    <mergeCell ref="C157:D162"/>
    <mergeCell ref="E157:F162"/>
    <mergeCell ref="G157:H162"/>
    <mergeCell ref="I157:J162"/>
    <mergeCell ref="C164:D169"/>
    <mergeCell ref="E164:F169"/>
    <mergeCell ref="G164:H169"/>
    <mergeCell ref="I164:J169"/>
    <mergeCell ref="C171:D176"/>
    <mergeCell ref="E171:F176"/>
    <mergeCell ref="G171:H176"/>
    <mergeCell ref="I171:J176"/>
    <mergeCell ref="C178:D183"/>
    <mergeCell ref="E178:F183"/>
    <mergeCell ref="G178:H183"/>
    <mergeCell ref="I178:J183"/>
    <mergeCell ref="C185:D190"/>
    <mergeCell ref="E185:F190"/>
    <mergeCell ref="G185:H190"/>
    <mergeCell ref="I185:J190"/>
    <mergeCell ref="C192:D197"/>
    <mergeCell ref="E192:F197"/>
    <mergeCell ref="G192:H197"/>
    <mergeCell ref="I192:J197"/>
    <mergeCell ref="C199:D204"/>
    <mergeCell ref="E199:F204"/>
    <mergeCell ref="G199:H204"/>
    <mergeCell ref="I199:J204"/>
    <mergeCell ref="C206:D211"/>
    <mergeCell ref="E206:F211"/>
    <mergeCell ref="G206:H211"/>
    <mergeCell ref="I206:J211"/>
    <mergeCell ref="C213:D218"/>
    <mergeCell ref="E213:F218"/>
    <mergeCell ref="G213:H218"/>
    <mergeCell ref="I213:J218"/>
    <mergeCell ref="C225:D230"/>
    <mergeCell ref="E225:F230"/>
    <mergeCell ref="G225:H230"/>
    <mergeCell ref="I225:J230"/>
    <mergeCell ref="C232:D237"/>
    <mergeCell ref="E232:F237"/>
    <mergeCell ref="G232:H237"/>
    <mergeCell ref="I232:J237"/>
    <mergeCell ref="C239:D244"/>
    <mergeCell ref="E239:F244"/>
    <mergeCell ref="G239:H244"/>
    <mergeCell ref="I239:J244"/>
    <mergeCell ref="C246:D251"/>
    <mergeCell ref="E246:F251"/>
    <mergeCell ref="G246:H251"/>
    <mergeCell ref="I246:J251"/>
    <mergeCell ref="C253:D258"/>
    <mergeCell ref="E253:F258"/>
    <mergeCell ref="G253:H258"/>
    <mergeCell ref="I253:J258"/>
    <mergeCell ref="C105:D111"/>
    <mergeCell ref="E105:F111"/>
    <mergeCell ref="G105:H111"/>
    <mergeCell ref="I105:J111"/>
    <mergeCell ref="C113:D119"/>
    <mergeCell ref="E113:F119"/>
    <mergeCell ref="G113:H119"/>
    <mergeCell ref="I113:J119"/>
    <mergeCell ref="C121:D127"/>
    <mergeCell ref="E121:F127"/>
    <mergeCell ref="G121:H127"/>
    <mergeCell ref="I121:J127"/>
    <mergeCell ref="B102:J103"/>
    <mergeCell ref="B219:J223"/>
    <mergeCell ref="C306:D311"/>
    <mergeCell ref="E306:F311"/>
    <mergeCell ref="G306:H311"/>
    <mergeCell ref="I306:J311"/>
    <mergeCell ref="C264:D269"/>
    <mergeCell ref="E264:F269"/>
    <mergeCell ref="G264:H269"/>
    <mergeCell ref="I264:J269"/>
    <mergeCell ref="C271:D276"/>
    <mergeCell ref="E271:F276"/>
    <mergeCell ref="G271:H276"/>
    <mergeCell ref="I271:J276"/>
    <mergeCell ref="C278:D283"/>
    <mergeCell ref="E278:F283"/>
    <mergeCell ref="G278:H283"/>
    <mergeCell ref="I278:J283"/>
    <mergeCell ref="C285:D290"/>
    <mergeCell ref="E285:F290"/>
    <mergeCell ref="G285:H290"/>
    <mergeCell ref="I285:J290"/>
    <mergeCell ref="C292:D297"/>
    <mergeCell ref="E292:F297"/>
    <mergeCell ref="G292:H297"/>
    <mergeCell ref="I292:J297"/>
    <mergeCell ref="C299:D304"/>
    <mergeCell ref="E299:F304"/>
    <mergeCell ref="G299:H304"/>
    <mergeCell ref="I299:J304"/>
    <mergeCell ref="C321:D326"/>
    <mergeCell ref="E321:F326"/>
    <mergeCell ref="G321:H326"/>
    <mergeCell ref="I321:J326"/>
    <mergeCell ref="C328:D333"/>
    <mergeCell ref="E328:F333"/>
    <mergeCell ref="G328:H333"/>
    <mergeCell ref="I328:J333"/>
    <mergeCell ref="C335:D340"/>
    <mergeCell ref="E335:F340"/>
    <mergeCell ref="G335:H340"/>
    <mergeCell ref="I335:J340"/>
    <mergeCell ref="C342:D347"/>
    <mergeCell ref="E342:F347"/>
    <mergeCell ref="G342:H347"/>
    <mergeCell ref="I342:J347"/>
    <mergeCell ref="C349:D354"/>
    <mergeCell ref="E349:F354"/>
    <mergeCell ref="G349:H354"/>
    <mergeCell ref="I349:J354"/>
    <mergeCell ref="C356:D361"/>
    <mergeCell ref="E356:F361"/>
    <mergeCell ref="G356:H361"/>
    <mergeCell ref="I356:J361"/>
    <mergeCell ref="C363:D368"/>
    <mergeCell ref="E363:F368"/>
    <mergeCell ref="G363:H368"/>
    <mergeCell ref="I363:J368"/>
    <mergeCell ref="C370:D375"/>
    <mergeCell ref="E370:F375"/>
    <mergeCell ref="G370:H375"/>
    <mergeCell ref="I370:J375"/>
    <mergeCell ref="C377:D382"/>
    <mergeCell ref="E377:F382"/>
    <mergeCell ref="G377:H382"/>
    <mergeCell ref="I377:J382"/>
    <mergeCell ref="B312:J319"/>
  </mergeCells>
  <pageMargins left="0.75" right="0.75" top="1" bottom="1" header="0.5" footer="0.5"/>
  <pageSetup paperSize="9" scale="50" fitToHeight="0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M53"/>
  <sheetViews>
    <sheetView zoomScale="55" zoomScaleNormal="55" zoomScaleSheetLayoutView="70" workbookViewId="0">
      <selection activeCell="I131" sqref="I131"/>
    </sheetView>
  </sheetViews>
  <sheetFormatPr defaultColWidth="8.88888888888889" defaultRowHeight="16.2"/>
  <cols>
    <col min="6" max="6" width="28.8888888888889" customWidth="1"/>
    <col min="10" max="10" width="31.1111111111111" customWidth="1"/>
    <col min="11" max="11" width="22.4444444444444" style="158" customWidth="1"/>
    <col min="12" max="12" width="30.7777777777778" customWidth="1"/>
    <col min="13" max="13" width="8.88888888888889" style="159"/>
  </cols>
  <sheetData>
    <row r="1" ht="14.4" spans="2:13">
      <c r="B1" s="104" t="s">
        <v>187</v>
      </c>
      <c r="C1" s="104"/>
      <c r="D1" s="104"/>
      <c r="E1" s="104"/>
      <c r="F1" s="104"/>
      <c r="G1" s="104"/>
      <c r="H1" s="104"/>
      <c r="I1" s="104"/>
      <c r="J1" s="104"/>
      <c r="K1" s="160"/>
      <c r="L1" s="104"/>
      <c r="M1" s="104"/>
    </row>
    <row r="2" ht="29" customHeight="1" spans="2:13">
      <c r="B2" s="104"/>
      <c r="C2" s="104"/>
      <c r="D2" s="104"/>
      <c r="E2" s="104"/>
      <c r="F2" s="104"/>
      <c r="G2" s="104"/>
      <c r="H2" s="104"/>
      <c r="I2" s="104"/>
      <c r="J2" s="104"/>
      <c r="K2" s="160"/>
      <c r="L2" s="104"/>
      <c r="M2" s="104"/>
    </row>
    <row r="3" ht="14.4" spans="2:13">
      <c r="B3" s="64" t="s">
        <v>188</v>
      </c>
      <c r="C3" s="161" t="s">
        <v>189</v>
      </c>
      <c r="D3" s="161"/>
      <c r="E3" s="161"/>
      <c r="F3" s="162"/>
      <c r="G3" s="67" t="s">
        <v>190</v>
      </c>
      <c r="H3" s="67"/>
      <c r="I3" s="67"/>
      <c r="J3" s="163"/>
      <c r="K3" s="164" t="s">
        <v>191</v>
      </c>
      <c r="L3" s="164"/>
      <c r="M3" s="165"/>
    </row>
    <row r="4" ht="14.4" spans="2:13">
      <c r="B4" s="69"/>
      <c r="C4" s="166"/>
      <c r="D4" s="166"/>
      <c r="E4" s="166"/>
      <c r="F4" s="65"/>
      <c r="G4" s="72"/>
      <c r="H4" s="72"/>
      <c r="I4" s="72"/>
      <c r="J4" s="167"/>
      <c r="K4" s="168"/>
      <c r="L4" s="168"/>
      <c r="M4" s="169"/>
    </row>
    <row r="5" ht="16.95" spans="2:13">
      <c r="B5" s="170" t="s">
        <v>127</v>
      </c>
      <c r="C5" s="171" t="s">
        <v>128</v>
      </c>
      <c r="D5" s="172"/>
      <c r="E5" s="173" t="s">
        <v>5</v>
      </c>
      <c r="F5" s="174"/>
      <c r="G5" s="175" t="s">
        <v>129</v>
      </c>
      <c r="H5" s="175"/>
      <c r="I5" s="176" t="s">
        <v>5</v>
      </c>
      <c r="J5" s="177"/>
      <c r="K5" s="178" t="s">
        <v>192</v>
      </c>
      <c r="L5" s="179" t="s">
        <v>5</v>
      </c>
      <c r="M5" s="180"/>
    </row>
    <row r="6" ht="14.4" spans="2:13">
      <c r="B6" s="170"/>
      <c r="C6" s="181" t="str">
        <f>_xlfn.DISPIMG("ID_053AC440776040528F5F842ADC1AD377",1)</f>
        <v>=DISPIMG("ID_053AC440776040528F5F842ADC1AD377",1)</v>
      </c>
      <c r="D6" s="182"/>
      <c r="E6" s="183" t="s">
        <v>193</v>
      </c>
      <c r="F6" s="184"/>
      <c r="G6" s="182" t="str">
        <f>_xlfn.DISPIMG("ID_FBA4D503EDD24791BEAE4C7E1FEEB382",1)</f>
        <v>=DISPIMG("ID_FBA4D503EDD24791BEAE4C7E1FEEB382",1)</v>
      </c>
      <c r="H6" s="182"/>
      <c r="I6" s="183" t="s">
        <v>193</v>
      </c>
      <c r="J6" s="184"/>
      <c r="K6" s="185" t="str">
        <f>_xlfn.DISPIMG("ID_0344B16E36084DF4917DBB203B9C44E2",1)</f>
        <v>=DISPIMG("ID_0344B16E36084DF4917DBB203B9C44E2",1)</v>
      </c>
      <c r="L6" s="183" t="s">
        <v>194</v>
      </c>
      <c r="M6" s="184"/>
    </row>
    <row r="7" ht="14.4" spans="2:13">
      <c r="B7" s="170"/>
      <c r="C7" s="181"/>
      <c r="D7" s="182"/>
      <c r="E7" s="186"/>
      <c r="F7" s="187"/>
      <c r="G7" s="182"/>
      <c r="H7" s="182"/>
      <c r="I7" s="186"/>
      <c r="J7" s="187"/>
      <c r="K7" s="185"/>
      <c r="L7" s="186"/>
      <c r="M7" s="187"/>
    </row>
    <row r="8" ht="60" customHeight="1" spans="2:13">
      <c r="B8" s="170"/>
      <c r="C8" s="181"/>
      <c r="D8" s="182"/>
      <c r="E8" s="186"/>
      <c r="F8" s="187"/>
      <c r="G8" s="182"/>
      <c r="H8" s="182"/>
      <c r="I8" s="186"/>
      <c r="J8" s="187"/>
      <c r="K8" s="185"/>
      <c r="L8" s="186"/>
      <c r="M8" s="187"/>
    </row>
    <row r="9" ht="14.4" spans="2:13">
      <c r="B9" s="170"/>
      <c r="C9" s="181"/>
      <c r="D9" s="182"/>
      <c r="E9" s="186"/>
      <c r="F9" s="187"/>
      <c r="G9" s="182"/>
      <c r="H9" s="182"/>
      <c r="I9" s="186"/>
      <c r="J9" s="187"/>
      <c r="K9" s="185"/>
      <c r="L9" s="186"/>
      <c r="M9" s="187"/>
    </row>
    <row r="10" ht="14.4" spans="2:13">
      <c r="B10" s="170"/>
      <c r="C10" s="181"/>
      <c r="D10" s="182"/>
      <c r="E10" s="186"/>
      <c r="F10" s="187"/>
      <c r="G10" s="182"/>
      <c r="H10" s="182"/>
      <c r="I10" s="186"/>
      <c r="J10" s="187"/>
      <c r="K10" s="185"/>
      <c r="L10" s="186"/>
      <c r="M10" s="187"/>
    </row>
    <row r="11" ht="15.15" spans="2:13">
      <c r="B11" s="170"/>
      <c r="C11" s="188"/>
      <c r="D11" s="189"/>
      <c r="E11" s="190"/>
      <c r="F11" s="191"/>
      <c r="G11" s="189"/>
      <c r="H11" s="189"/>
      <c r="I11" s="190"/>
      <c r="J11" s="191"/>
      <c r="K11" s="192"/>
      <c r="L11" s="190"/>
      <c r="M11" s="191"/>
    </row>
    <row r="12" ht="16.95" spans="2:13">
      <c r="B12" s="170"/>
      <c r="C12" s="193" t="s">
        <v>131</v>
      </c>
      <c r="D12" s="194"/>
      <c r="E12" s="195" t="s">
        <v>5</v>
      </c>
      <c r="F12" s="196"/>
      <c r="G12" s="175" t="s">
        <v>132</v>
      </c>
      <c r="H12" s="175"/>
      <c r="I12" s="176" t="s">
        <v>5</v>
      </c>
      <c r="J12" s="177"/>
      <c r="K12" s="178" t="s">
        <v>195</v>
      </c>
      <c r="L12" s="179" t="s">
        <v>5</v>
      </c>
      <c r="M12" s="180"/>
    </row>
    <row r="13" ht="14.4" spans="2:13">
      <c r="B13" s="170"/>
      <c r="C13" s="181" t="str">
        <f>_xlfn.DISPIMG("ID_1004A071C2FE4743905180A394B1513E",1)</f>
        <v>=DISPIMG("ID_1004A071C2FE4743905180A394B1513E",1)</v>
      </c>
      <c r="D13" s="182"/>
      <c r="E13" s="183" t="s">
        <v>196</v>
      </c>
      <c r="F13" s="184"/>
      <c r="G13" s="182" t="str">
        <f>_xlfn.DISPIMG("ID_C5A0794FC6954285AD4B5C7015058997",1)</f>
        <v>=DISPIMG("ID_C5A0794FC6954285AD4B5C7015058997",1)</v>
      </c>
      <c r="H13" s="182"/>
      <c r="I13" s="183" t="s">
        <v>196</v>
      </c>
      <c r="J13" s="197"/>
      <c r="K13" s="185" t="str">
        <f>_xlfn.DISPIMG("ID_0344B16E36084DF4917DBB203B9C44E2",1)</f>
        <v>=DISPIMG("ID_0344B16E36084DF4917DBB203B9C44E2",1)</v>
      </c>
      <c r="L13" s="183" t="s">
        <v>197</v>
      </c>
      <c r="M13" s="184"/>
    </row>
    <row r="14" ht="14.4" spans="2:13">
      <c r="B14" s="170"/>
      <c r="C14" s="181"/>
      <c r="D14" s="182"/>
      <c r="E14" s="186"/>
      <c r="F14" s="187"/>
      <c r="G14" s="182"/>
      <c r="H14" s="182"/>
      <c r="I14" s="186"/>
      <c r="J14" s="198"/>
      <c r="K14" s="185"/>
      <c r="L14" s="186"/>
      <c r="M14" s="187"/>
    </row>
    <row r="15" ht="14.4" spans="2:13">
      <c r="B15" s="170"/>
      <c r="C15" s="181"/>
      <c r="D15" s="182"/>
      <c r="E15" s="186"/>
      <c r="F15" s="187"/>
      <c r="G15" s="182"/>
      <c r="H15" s="182"/>
      <c r="I15" s="186"/>
      <c r="J15" s="198"/>
      <c r="K15" s="185"/>
      <c r="L15" s="186"/>
      <c r="M15" s="187"/>
    </row>
    <row r="16" ht="81" customHeight="1" spans="2:13">
      <c r="B16" s="170"/>
      <c r="C16" s="181"/>
      <c r="D16" s="182"/>
      <c r="E16" s="186"/>
      <c r="F16" s="187"/>
      <c r="G16" s="182"/>
      <c r="H16" s="182"/>
      <c r="I16" s="186"/>
      <c r="J16" s="198"/>
      <c r="K16" s="185"/>
      <c r="L16" s="186"/>
      <c r="M16" s="187"/>
    </row>
    <row r="17" ht="14.4" spans="2:13">
      <c r="B17" s="170"/>
      <c r="C17" s="181"/>
      <c r="D17" s="182"/>
      <c r="E17" s="186"/>
      <c r="F17" s="187"/>
      <c r="G17" s="182"/>
      <c r="H17" s="182"/>
      <c r="I17" s="186"/>
      <c r="J17" s="198"/>
      <c r="K17" s="185"/>
      <c r="L17" s="186"/>
      <c r="M17" s="187"/>
    </row>
    <row r="18" ht="15.15" spans="2:13">
      <c r="B18" s="170"/>
      <c r="C18" s="188"/>
      <c r="D18" s="189"/>
      <c r="E18" s="190"/>
      <c r="F18" s="191"/>
      <c r="G18" s="189"/>
      <c r="H18" s="189"/>
      <c r="I18" s="190"/>
      <c r="J18" s="199"/>
      <c r="K18" s="192"/>
      <c r="L18" s="190"/>
      <c r="M18" s="191"/>
    </row>
    <row r="19" ht="16.95" spans="2:13">
      <c r="B19" s="170"/>
      <c r="C19" s="193" t="s">
        <v>134</v>
      </c>
      <c r="D19" s="194"/>
      <c r="E19" s="195" t="s">
        <v>5</v>
      </c>
      <c r="F19" s="196"/>
      <c r="G19" s="175" t="s">
        <v>135</v>
      </c>
      <c r="H19" s="175"/>
      <c r="I19" s="176" t="s">
        <v>5</v>
      </c>
      <c r="J19" s="177"/>
      <c r="K19" s="178" t="s">
        <v>198</v>
      </c>
      <c r="L19" s="179" t="s">
        <v>5</v>
      </c>
      <c r="M19" s="180"/>
    </row>
    <row r="20" ht="14.4" spans="2:13">
      <c r="B20" s="170"/>
      <c r="C20" s="181" t="str">
        <f>_xlfn.DISPIMG("ID_73F2A5206B654A60AE93B9632EAA8762",1)</f>
        <v>=DISPIMG("ID_73F2A5206B654A60AE93B9632EAA8762",1)</v>
      </c>
      <c r="D20" s="182"/>
      <c r="E20" s="183" t="s">
        <v>199</v>
      </c>
      <c r="F20" s="184"/>
      <c r="G20" s="182" t="str">
        <f>_xlfn.DISPIMG("ID_BF338B754F1B4A5DA05BEE7F3E031ADC",1)</f>
        <v>=DISPIMG("ID_BF338B754F1B4A5DA05BEE7F3E031ADC",1)</v>
      </c>
      <c r="H20" s="182"/>
      <c r="I20" s="183" t="s">
        <v>199</v>
      </c>
      <c r="J20" s="197"/>
      <c r="K20" s="185" t="str">
        <f>_xlfn.DISPIMG("ID_0344B16E36084DF4917DBB203B9C44E2",1)</f>
        <v>=DISPIMG("ID_0344B16E36084DF4917DBB203B9C44E2",1)</v>
      </c>
      <c r="L20" s="200" t="s">
        <v>200</v>
      </c>
      <c r="M20" s="184"/>
    </row>
    <row r="21" ht="14.4" spans="2:13">
      <c r="B21" s="170"/>
      <c r="C21" s="181"/>
      <c r="D21" s="182"/>
      <c r="E21" s="186"/>
      <c r="F21" s="187"/>
      <c r="G21" s="182"/>
      <c r="H21" s="182"/>
      <c r="I21" s="186"/>
      <c r="J21" s="198"/>
      <c r="K21" s="185"/>
      <c r="L21" s="201"/>
      <c r="M21" s="187"/>
    </row>
    <row r="22" ht="14.4" spans="2:13">
      <c r="B22" s="170"/>
      <c r="C22" s="181"/>
      <c r="D22" s="182"/>
      <c r="E22" s="186"/>
      <c r="F22" s="187"/>
      <c r="G22" s="182"/>
      <c r="H22" s="182"/>
      <c r="I22" s="186"/>
      <c r="J22" s="198"/>
      <c r="K22" s="185"/>
      <c r="L22" s="201"/>
      <c r="M22" s="187"/>
    </row>
    <row r="23" ht="52" customHeight="1" spans="2:13">
      <c r="B23" s="170"/>
      <c r="C23" s="181"/>
      <c r="D23" s="182"/>
      <c r="E23" s="186"/>
      <c r="F23" s="187"/>
      <c r="G23" s="182"/>
      <c r="H23" s="182"/>
      <c r="I23" s="186"/>
      <c r="J23" s="198"/>
      <c r="K23" s="185"/>
      <c r="L23" s="201"/>
      <c r="M23" s="187"/>
    </row>
    <row r="24" ht="14.4" spans="2:13">
      <c r="B24" s="170"/>
      <c r="C24" s="181"/>
      <c r="D24" s="182"/>
      <c r="E24" s="186"/>
      <c r="F24" s="187"/>
      <c r="G24" s="182"/>
      <c r="H24" s="182"/>
      <c r="I24" s="186"/>
      <c r="J24" s="198"/>
      <c r="K24" s="185"/>
      <c r="L24" s="201"/>
      <c r="M24" s="187"/>
    </row>
    <row r="25" ht="15.15" spans="2:13">
      <c r="B25" s="170"/>
      <c r="C25" s="188"/>
      <c r="D25" s="189"/>
      <c r="E25" s="190"/>
      <c r="F25" s="191"/>
      <c r="G25" s="189"/>
      <c r="H25" s="189"/>
      <c r="I25" s="190"/>
      <c r="J25" s="199"/>
      <c r="K25" s="192"/>
      <c r="L25" s="202"/>
      <c r="M25" s="191"/>
    </row>
    <row r="26" ht="16.95" spans="2:13">
      <c r="B26" s="170"/>
      <c r="C26" s="193" t="s">
        <v>137</v>
      </c>
      <c r="D26" s="194"/>
      <c r="E26" s="195" t="s">
        <v>5</v>
      </c>
      <c r="F26" s="196"/>
      <c r="G26" s="175" t="s">
        <v>138</v>
      </c>
      <c r="H26" s="175"/>
      <c r="I26" s="176" t="s">
        <v>5</v>
      </c>
      <c r="J26" s="177"/>
      <c r="K26" s="178" t="s">
        <v>201</v>
      </c>
      <c r="L26" s="179" t="s">
        <v>5</v>
      </c>
      <c r="M26" s="180"/>
    </row>
    <row r="27" ht="14.4" spans="2:13">
      <c r="B27" s="170"/>
      <c r="C27" s="181" t="str">
        <f>_xlfn.DISPIMG("ID_1D8F34573E394CD39CFCB527E57573F8",1)</f>
        <v>=DISPIMG("ID_1D8F34573E394CD39CFCB527E57573F8",1)</v>
      </c>
      <c r="D27" s="182"/>
      <c r="E27" s="183" t="s">
        <v>139</v>
      </c>
      <c r="F27" s="184"/>
      <c r="G27" s="182" t="str">
        <f>_xlfn.DISPIMG("ID_ABDD5C8805254292B4D83BD9A5778747",1)</f>
        <v>=DISPIMG("ID_ABDD5C8805254292B4D83BD9A5778747",1)</v>
      </c>
      <c r="H27" s="182"/>
      <c r="I27" s="183" t="s">
        <v>140</v>
      </c>
      <c r="J27" s="197"/>
      <c r="K27" s="185" t="str">
        <f>_xlfn.DISPIMG("ID_0344B16E36084DF4917DBB203B9C44E2",1)</f>
        <v>=DISPIMG("ID_0344B16E36084DF4917DBB203B9C44E2",1)</v>
      </c>
      <c r="L27" s="200" t="s">
        <v>202</v>
      </c>
      <c r="M27" s="184"/>
    </row>
    <row r="28" ht="14.4" spans="2:13">
      <c r="B28" s="170"/>
      <c r="C28" s="181"/>
      <c r="D28" s="182"/>
      <c r="E28" s="186"/>
      <c r="F28" s="187"/>
      <c r="G28" s="182"/>
      <c r="H28" s="182"/>
      <c r="I28" s="186"/>
      <c r="J28" s="198"/>
      <c r="K28" s="185"/>
      <c r="L28" s="201"/>
      <c r="M28" s="187"/>
    </row>
    <row r="29" ht="52" customHeight="1" spans="2:13">
      <c r="B29" s="170"/>
      <c r="C29" s="181"/>
      <c r="D29" s="182"/>
      <c r="E29" s="186"/>
      <c r="F29" s="187"/>
      <c r="G29" s="182"/>
      <c r="H29" s="182"/>
      <c r="I29" s="186"/>
      <c r="J29" s="198"/>
      <c r="K29" s="185"/>
      <c r="L29" s="201"/>
      <c r="M29" s="187"/>
    </row>
    <row r="30" ht="14.4" spans="2:13">
      <c r="B30" s="170"/>
      <c r="C30" s="181"/>
      <c r="D30" s="182"/>
      <c r="E30" s="186"/>
      <c r="F30" s="187"/>
      <c r="G30" s="182"/>
      <c r="H30" s="182"/>
      <c r="I30" s="186"/>
      <c r="J30" s="198"/>
      <c r="K30" s="185"/>
      <c r="L30" s="201"/>
      <c r="M30" s="187"/>
    </row>
    <row r="31" ht="14.4" spans="2:13">
      <c r="B31" s="170"/>
      <c r="C31" s="181"/>
      <c r="D31" s="182"/>
      <c r="E31" s="186"/>
      <c r="F31" s="187"/>
      <c r="G31" s="182"/>
      <c r="H31" s="182"/>
      <c r="I31" s="186"/>
      <c r="J31" s="198"/>
      <c r="K31" s="185"/>
      <c r="L31" s="201"/>
      <c r="M31" s="187"/>
    </row>
    <row r="32" ht="15.15" spans="2:13">
      <c r="B32" s="170"/>
      <c r="C32" s="188"/>
      <c r="D32" s="189"/>
      <c r="E32" s="190"/>
      <c r="F32" s="191"/>
      <c r="G32" s="189"/>
      <c r="H32" s="189"/>
      <c r="I32" s="190"/>
      <c r="J32" s="199"/>
      <c r="K32" s="192"/>
      <c r="L32" s="202"/>
      <c r="M32" s="191"/>
    </row>
    <row r="33" ht="16.95" spans="2:13">
      <c r="B33" s="170"/>
      <c r="C33" s="193" t="s">
        <v>141</v>
      </c>
      <c r="D33" s="194"/>
      <c r="E33" s="195" t="s">
        <v>5</v>
      </c>
      <c r="F33" s="196"/>
      <c r="G33" s="175" t="s">
        <v>142</v>
      </c>
      <c r="H33" s="175"/>
      <c r="I33" s="176" t="s">
        <v>5</v>
      </c>
      <c r="J33" s="177"/>
      <c r="K33" s="178" t="s">
        <v>203</v>
      </c>
      <c r="L33" s="179" t="s">
        <v>5</v>
      </c>
      <c r="M33" s="180"/>
    </row>
    <row r="34" ht="14.4" spans="2:13">
      <c r="B34" s="170"/>
      <c r="C34" s="181" t="str">
        <f>_xlfn.DISPIMG("ID_4474ED062B394ED5B7010FCE0BA0AAE0",1)</f>
        <v>=DISPIMG("ID_4474ED062B394ED5B7010FCE0BA0AAE0",1)</v>
      </c>
      <c r="D34" s="182"/>
      <c r="E34" s="183" t="s">
        <v>143</v>
      </c>
      <c r="F34" s="184"/>
      <c r="G34" s="182" t="str">
        <f>_xlfn.DISPIMG("ID_190AB391B5AA486F8387D26B41205347",1)</f>
        <v>=DISPIMG("ID_190AB391B5AA486F8387D26B41205347",1)</v>
      </c>
      <c r="H34" s="182"/>
      <c r="I34" s="183" t="s">
        <v>144</v>
      </c>
      <c r="J34" s="197"/>
      <c r="K34" s="185" t="str">
        <f>_xlfn.DISPIMG("ID_0344B16E36084DF4917DBB203B9C44E2",1)</f>
        <v>=DISPIMG("ID_0344B16E36084DF4917DBB203B9C44E2",1)</v>
      </c>
      <c r="L34" s="200" t="s">
        <v>204</v>
      </c>
      <c r="M34" s="184"/>
    </row>
    <row r="35" ht="14.4" spans="2:13">
      <c r="B35" s="170"/>
      <c r="C35" s="181"/>
      <c r="D35" s="182"/>
      <c r="E35" s="186"/>
      <c r="F35" s="187"/>
      <c r="G35" s="182"/>
      <c r="H35" s="182"/>
      <c r="I35" s="186"/>
      <c r="J35" s="198"/>
      <c r="K35" s="185"/>
      <c r="L35" s="201"/>
      <c r="M35" s="187"/>
    </row>
    <row r="36" ht="14.4" spans="2:13">
      <c r="B36" s="170"/>
      <c r="C36" s="181"/>
      <c r="D36" s="182"/>
      <c r="E36" s="186"/>
      <c r="F36" s="187"/>
      <c r="G36" s="182"/>
      <c r="H36" s="182"/>
      <c r="I36" s="186"/>
      <c r="J36" s="198"/>
      <c r="K36" s="185"/>
      <c r="L36" s="201"/>
      <c r="M36" s="187"/>
    </row>
    <row r="37" ht="69" customHeight="1" spans="2:13">
      <c r="B37" s="170"/>
      <c r="C37" s="181"/>
      <c r="D37" s="182"/>
      <c r="E37" s="186"/>
      <c r="F37" s="187"/>
      <c r="G37" s="182"/>
      <c r="H37" s="182"/>
      <c r="I37" s="186"/>
      <c r="J37" s="198"/>
      <c r="K37" s="185"/>
      <c r="L37" s="201"/>
      <c r="M37" s="187"/>
    </row>
    <row r="38" ht="14.4" spans="2:13">
      <c r="B38" s="170"/>
      <c r="C38" s="181"/>
      <c r="D38" s="182"/>
      <c r="E38" s="186"/>
      <c r="F38" s="187"/>
      <c r="G38" s="182"/>
      <c r="H38" s="182"/>
      <c r="I38" s="186"/>
      <c r="J38" s="198"/>
      <c r="K38" s="185"/>
      <c r="L38" s="201"/>
      <c r="M38" s="187"/>
    </row>
    <row r="39" ht="15.15" spans="2:13">
      <c r="B39" s="170"/>
      <c r="C39" s="188"/>
      <c r="D39" s="189"/>
      <c r="E39" s="190"/>
      <c r="F39" s="191"/>
      <c r="G39" s="189"/>
      <c r="H39" s="189"/>
      <c r="I39" s="190"/>
      <c r="J39" s="199"/>
      <c r="K39" s="192"/>
      <c r="L39" s="202"/>
      <c r="M39" s="191"/>
    </row>
    <row r="40" ht="16.95" spans="2:13">
      <c r="B40" s="170"/>
      <c r="C40" s="193" t="s">
        <v>145</v>
      </c>
      <c r="D40" s="194"/>
      <c r="E40" s="195" t="s">
        <v>5</v>
      </c>
      <c r="F40" s="196"/>
      <c r="G40" s="175" t="s">
        <v>146</v>
      </c>
      <c r="H40" s="175"/>
      <c r="I40" s="176" t="s">
        <v>5</v>
      </c>
      <c r="J40" s="177"/>
      <c r="K40" s="178" t="s">
        <v>205</v>
      </c>
      <c r="L40" s="179" t="s">
        <v>5</v>
      </c>
      <c r="M40" s="180"/>
    </row>
    <row r="41" ht="14.4" spans="2:13">
      <c r="B41" s="170"/>
      <c r="C41" s="181" t="str">
        <f>_xlfn.DISPIMG("ID_49EFADBD57B94ED6A91D3530A327AC3C",1)</f>
        <v>=DISPIMG("ID_49EFADBD57B94ED6A91D3530A327AC3C",1)</v>
      </c>
      <c r="D41" s="182"/>
      <c r="E41" s="183" t="s">
        <v>147</v>
      </c>
      <c r="F41" s="184"/>
      <c r="G41" s="182" t="str">
        <f>_xlfn.DISPIMG("ID_37025C3F7E394761B60119861DD7F806",1)</f>
        <v>=DISPIMG("ID_37025C3F7E394761B60119861DD7F806",1)</v>
      </c>
      <c r="H41" s="182"/>
      <c r="I41" s="183" t="s">
        <v>148</v>
      </c>
      <c r="J41" s="197"/>
      <c r="K41" s="185" t="str">
        <f>_xlfn.DISPIMG("ID_9F6DC47A45F54FBA96DDC5399B57A79E",1)</f>
        <v>=DISPIMG("ID_9F6DC47A45F54FBA96DDC5399B57A79E",1)</v>
      </c>
      <c r="L41" s="200" t="s">
        <v>206</v>
      </c>
      <c r="M41" s="184"/>
    </row>
    <row r="42" ht="14.4" spans="2:13">
      <c r="B42" s="170"/>
      <c r="C42" s="181"/>
      <c r="D42" s="182"/>
      <c r="E42" s="186"/>
      <c r="F42" s="187"/>
      <c r="G42" s="182"/>
      <c r="H42" s="182"/>
      <c r="I42" s="186"/>
      <c r="J42" s="198"/>
      <c r="K42" s="185"/>
      <c r="L42" s="201"/>
      <c r="M42" s="187"/>
    </row>
    <row r="43" ht="84" customHeight="1" spans="2:13">
      <c r="B43" s="170"/>
      <c r="C43" s="181"/>
      <c r="D43" s="182"/>
      <c r="E43" s="186"/>
      <c r="F43" s="187"/>
      <c r="G43" s="182"/>
      <c r="H43" s="182"/>
      <c r="I43" s="186"/>
      <c r="J43" s="198"/>
      <c r="K43" s="185"/>
      <c r="L43" s="201"/>
      <c r="M43" s="187"/>
    </row>
    <row r="44" ht="14.4" spans="2:13">
      <c r="B44" s="170"/>
      <c r="C44" s="181"/>
      <c r="D44" s="182"/>
      <c r="E44" s="186"/>
      <c r="F44" s="187"/>
      <c r="G44" s="182"/>
      <c r="H44" s="182"/>
      <c r="I44" s="186"/>
      <c r="J44" s="198"/>
      <c r="K44" s="185"/>
      <c r="L44" s="201"/>
      <c r="M44" s="187"/>
    </row>
    <row r="45" ht="14.4" spans="2:13">
      <c r="B45" s="170"/>
      <c r="C45" s="181"/>
      <c r="D45" s="182"/>
      <c r="E45" s="186"/>
      <c r="F45" s="187"/>
      <c r="G45" s="182"/>
      <c r="H45" s="182"/>
      <c r="I45" s="186"/>
      <c r="J45" s="198"/>
      <c r="K45" s="185"/>
      <c r="L45" s="201"/>
      <c r="M45" s="187"/>
    </row>
    <row r="46" ht="15.15" spans="2:13">
      <c r="B46" s="170"/>
      <c r="C46" s="188"/>
      <c r="D46" s="189"/>
      <c r="E46" s="190"/>
      <c r="F46" s="191"/>
      <c r="G46" s="189"/>
      <c r="H46" s="189"/>
      <c r="I46" s="190"/>
      <c r="J46" s="199"/>
      <c r="K46" s="192"/>
      <c r="L46" s="202"/>
      <c r="M46" s="191"/>
    </row>
    <row r="47" ht="16.95" spans="2:13">
      <c r="B47" s="170"/>
      <c r="C47" s="193" t="s">
        <v>149</v>
      </c>
      <c r="D47" s="194"/>
      <c r="E47" s="195" t="s">
        <v>5</v>
      </c>
      <c r="F47" s="196"/>
      <c r="G47" s="175" t="s">
        <v>150</v>
      </c>
      <c r="H47" s="175"/>
      <c r="I47" s="176" t="s">
        <v>5</v>
      </c>
      <c r="J47" s="177"/>
      <c r="K47" s="178" t="s">
        <v>207</v>
      </c>
      <c r="L47" s="179" t="s">
        <v>5</v>
      </c>
      <c r="M47" s="180"/>
    </row>
    <row r="48" ht="14.4" spans="2:13">
      <c r="B48" s="170"/>
      <c r="C48" s="181" t="str">
        <f>_xlfn.DISPIMG("ID_83BD2FC5979D474CAEDA1C876ED16775",1)</f>
        <v>=DISPIMG("ID_83BD2FC5979D474CAEDA1C876ED16775",1)</v>
      </c>
      <c r="D48" s="182"/>
      <c r="E48" s="183" t="s">
        <v>151</v>
      </c>
      <c r="F48" s="184"/>
      <c r="G48" s="182" t="str">
        <f>_xlfn.DISPIMG("ID_AF80C87EC6BB41179D3A2D6CB1AA6011",1)</f>
        <v>=DISPIMG("ID_AF80C87EC6BB41179D3A2D6CB1AA6011",1)</v>
      </c>
      <c r="H48" s="182"/>
      <c r="I48" s="183" t="s">
        <v>148</v>
      </c>
      <c r="J48" s="197"/>
      <c r="K48" s="185" t="str">
        <f>_xlfn.DISPIMG("ID_1FC17C2B2EE244DAA127F8E827D2133D",1)</f>
        <v>=DISPIMG("ID_1FC17C2B2EE244DAA127F8E827D2133D",1)</v>
      </c>
      <c r="L48" s="200" t="s">
        <v>208</v>
      </c>
      <c r="M48" s="184"/>
    </row>
    <row r="49" ht="14.4" spans="2:13">
      <c r="B49" s="170"/>
      <c r="C49" s="181"/>
      <c r="D49" s="182"/>
      <c r="E49" s="186"/>
      <c r="F49" s="187"/>
      <c r="G49" s="182"/>
      <c r="H49" s="182"/>
      <c r="I49" s="186"/>
      <c r="J49" s="198"/>
      <c r="K49" s="185"/>
      <c r="L49" s="201"/>
      <c r="M49" s="187"/>
    </row>
    <row r="50" ht="98" customHeight="1" spans="2:13">
      <c r="B50" s="170"/>
      <c r="C50" s="181"/>
      <c r="D50" s="182"/>
      <c r="E50" s="186"/>
      <c r="F50" s="187"/>
      <c r="G50" s="182"/>
      <c r="H50" s="182"/>
      <c r="I50" s="186"/>
      <c r="J50" s="198"/>
      <c r="K50" s="185"/>
      <c r="L50" s="201"/>
      <c r="M50" s="187"/>
    </row>
    <row r="51" ht="14.4" spans="2:13">
      <c r="B51" s="170"/>
      <c r="C51" s="181"/>
      <c r="D51" s="182"/>
      <c r="E51" s="186"/>
      <c r="F51" s="187"/>
      <c r="G51" s="182"/>
      <c r="H51" s="182"/>
      <c r="I51" s="186"/>
      <c r="J51" s="198"/>
      <c r="K51" s="185"/>
      <c r="L51" s="201"/>
      <c r="M51" s="187"/>
    </row>
    <row r="52" ht="14.4" spans="2:13">
      <c r="B52" s="170"/>
      <c r="C52" s="181"/>
      <c r="D52" s="182"/>
      <c r="E52" s="186"/>
      <c r="F52" s="187"/>
      <c r="G52" s="182"/>
      <c r="H52" s="182"/>
      <c r="I52" s="186"/>
      <c r="J52" s="198"/>
      <c r="K52" s="185"/>
      <c r="L52" s="201"/>
      <c r="M52" s="187"/>
    </row>
    <row r="53" ht="15.15" spans="2:13">
      <c r="B53" s="203"/>
      <c r="C53" s="188"/>
      <c r="D53" s="189"/>
      <c r="E53" s="190"/>
      <c r="F53" s="191"/>
      <c r="G53" s="189"/>
      <c r="H53" s="189"/>
      <c r="I53" s="190"/>
      <c r="J53" s="199"/>
      <c r="K53" s="192"/>
      <c r="L53" s="202"/>
      <c r="M53" s="191"/>
    </row>
  </sheetData>
  <mergeCells count="83">
    <mergeCell ref="C5:D5"/>
    <mergeCell ref="E5:F5"/>
    <mergeCell ref="G5:H5"/>
    <mergeCell ref="I5:J5"/>
    <mergeCell ref="L5:M5"/>
    <mergeCell ref="C12:D12"/>
    <mergeCell ref="E12:F12"/>
    <mergeCell ref="G12:H12"/>
    <mergeCell ref="I12:J12"/>
    <mergeCell ref="L12:M12"/>
    <mergeCell ref="C19:D19"/>
    <mergeCell ref="E19:F19"/>
    <mergeCell ref="G19:H19"/>
    <mergeCell ref="I19:J19"/>
    <mergeCell ref="L19:M19"/>
    <mergeCell ref="C26:D26"/>
    <mergeCell ref="E26:F26"/>
    <mergeCell ref="G26:H26"/>
    <mergeCell ref="I26:J26"/>
    <mergeCell ref="L26:M26"/>
    <mergeCell ref="C33:D33"/>
    <mergeCell ref="E33:F33"/>
    <mergeCell ref="G33:H33"/>
    <mergeCell ref="I33:J33"/>
    <mergeCell ref="L33:M33"/>
    <mergeCell ref="C40:D40"/>
    <mergeCell ref="E40:F40"/>
    <mergeCell ref="G40:H40"/>
    <mergeCell ref="I40:J40"/>
    <mergeCell ref="L40:M40"/>
    <mergeCell ref="C47:D47"/>
    <mergeCell ref="E47:F47"/>
    <mergeCell ref="G47:H47"/>
    <mergeCell ref="I47:J47"/>
    <mergeCell ref="L47:M47"/>
    <mergeCell ref="B3:B4"/>
    <mergeCell ref="B5:B53"/>
    <mergeCell ref="K6:K11"/>
    <mergeCell ref="K13:K18"/>
    <mergeCell ref="K20:K25"/>
    <mergeCell ref="K27:K32"/>
    <mergeCell ref="K34:K39"/>
    <mergeCell ref="K41:K46"/>
    <mergeCell ref="K48:K53"/>
    <mergeCell ref="C20:D25"/>
    <mergeCell ref="E20:F25"/>
    <mergeCell ref="G20:H25"/>
    <mergeCell ref="I20:J25"/>
    <mergeCell ref="C27:D32"/>
    <mergeCell ref="E27:F32"/>
    <mergeCell ref="G27:H32"/>
    <mergeCell ref="I27:J32"/>
    <mergeCell ref="C34:D39"/>
    <mergeCell ref="E34:F39"/>
    <mergeCell ref="G34:H39"/>
    <mergeCell ref="I34:J39"/>
    <mergeCell ref="C41:D46"/>
    <mergeCell ref="E41:F46"/>
    <mergeCell ref="G41:H46"/>
    <mergeCell ref="I41:J46"/>
    <mergeCell ref="C48:D53"/>
    <mergeCell ref="E48:F53"/>
    <mergeCell ref="G48:H53"/>
    <mergeCell ref="I48:J53"/>
    <mergeCell ref="L20:M25"/>
    <mergeCell ref="L27:M32"/>
    <mergeCell ref="L34:M39"/>
    <mergeCell ref="L41:M46"/>
    <mergeCell ref="L48:M53"/>
    <mergeCell ref="C6:D11"/>
    <mergeCell ref="E6:F11"/>
    <mergeCell ref="G6:H11"/>
    <mergeCell ref="I6:J11"/>
    <mergeCell ref="C13:D18"/>
    <mergeCell ref="E13:F18"/>
    <mergeCell ref="G13:H18"/>
    <mergeCell ref="I13:J18"/>
    <mergeCell ref="C3:F4"/>
    <mergeCell ref="G3:J4"/>
    <mergeCell ref="B1:M2"/>
    <mergeCell ref="K3:M4"/>
    <mergeCell ref="L6:M11"/>
    <mergeCell ref="L13:M18"/>
  </mergeCells>
  <pageMargins left="0.75" right="0.75" top="1" bottom="1" header="0.5" footer="0.5"/>
  <pageSetup paperSize="9" scale="45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9"/>
  <sheetViews>
    <sheetView zoomScale="85" zoomScaleNormal="85" workbookViewId="0">
      <selection activeCell="I105" sqref="I105:J111"/>
    </sheetView>
  </sheetViews>
  <sheetFormatPr defaultColWidth="8.88888888888889" defaultRowHeight="13.8" outlineLevelCol="3"/>
  <cols>
    <col min="1" max="1" width="8.88888888888889" style="139"/>
    <col min="2" max="2" width="91.7777777777778" style="139" customWidth="1"/>
    <col min="3" max="3" width="8.88888888888889" style="139"/>
    <col min="4" max="4" width="18.7777777777778" style="139" customWidth="1"/>
    <col min="5" max="16384" width="8.88888888888889" style="139"/>
  </cols>
  <sheetData>
    <row r="1" ht="14.55" spans="1:4">
      <c r="A1" s="140" t="s">
        <v>5</v>
      </c>
      <c r="B1" s="141"/>
      <c r="C1" s="142" t="s">
        <v>209</v>
      </c>
      <c r="D1" s="143"/>
    </row>
    <row r="2" spans="1:4">
      <c r="A2" s="144" t="s">
        <v>210</v>
      </c>
      <c r="B2" s="145"/>
      <c r="C2" s="146"/>
      <c r="D2" s="147"/>
    </row>
    <row r="3" spans="1:4">
      <c r="A3" s="148"/>
      <c r="B3" s="149"/>
      <c r="C3" s="150"/>
      <c r="D3" s="151"/>
    </row>
    <row r="4" spans="1:4">
      <c r="A4" s="148"/>
      <c r="B4" s="149"/>
      <c r="C4" s="150"/>
      <c r="D4" s="151"/>
    </row>
    <row r="5" ht="124" customHeight="1" spans="1:4">
      <c r="A5" s="148"/>
      <c r="B5" s="149"/>
      <c r="C5" s="150"/>
      <c r="D5" s="151"/>
    </row>
    <row r="6" spans="1:4">
      <c r="A6" s="148"/>
      <c r="B6" s="149"/>
      <c r="C6" s="150"/>
      <c r="D6" s="151"/>
    </row>
    <row r="7" ht="14.55" spans="1:4">
      <c r="A7" s="152"/>
      <c r="B7" s="153"/>
      <c r="C7" s="154"/>
      <c r="D7" s="155"/>
    </row>
    <row r="8" ht="14.55" spans="1:4">
      <c r="A8" s="140" t="s">
        <v>5</v>
      </c>
      <c r="B8" s="141"/>
      <c r="C8" s="156" t="s">
        <v>211</v>
      </c>
      <c r="D8" s="157"/>
    </row>
    <row r="9" spans="1:4">
      <c r="A9" s="144" t="s">
        <v>212</v>
      </c>
      <c r="B9" s="145"/>
      <c r="C9" s="151"/>
      <c r="D9" s="151"/>
    </row>
    <row r="10" spans="1:4">
      <c r="A10" s="148"/>
      <c r="B10" s="149"/>
      <c r="C10" s="151"/>
      <c r="D10" s="151"/>
    </row>
    <row r="11" ht="92" customHeight="1" spans="1:4">
      <c r="A11" s="148"/>
      <c r="B11" s="149"/>
      <c r="C11" s="151"/>
      <c r="D11" s="151"/>
    </row>
    <row r="12" spans="1:4">
      <c r="A12" s="148"/>
      <c r="B12" s="149"/>
      <c r="C12" s="151"/>
      <c r="D12" s="151"/>
    </row>
    <row r="13" spans="1:4">
      <c r="A13" s="148"/>
      <c r="B13" s="149"/>
      <c r="C13" s="151"/>
      <c r="D13" s="151"/>
    </row>
    <row r="14" ht="14.55" spans="1:4">
      <c r="A14" s="152"/>
      <c r="B14" s="153"/>
      <c r="C14" s="155"/>
      <c r="D14" s="155"/>
    </row>
    <row r="15" ht="14.55" spans="1:4">
      <c r="A15" s="140" t="s">
        <v>5</v>
      </c>
      <c r="B15" s="141"/>
      <c r="C15" s="156" t="s">
        <v>213</v>
      </c>
      <c r="D15" s="157"/>
    </row>
    <row r="16" spans="1:4">
      <c r="A16" s="144" t="s">
        <v>214</v>
      </c>
      <c r="B16" s="145"/>
      <c r="C16" s="151"/>
      <c r="D16" s="151"/>
    </row>
    <row r="17" spans="1:4">
      <c r="A17" s="148"/>
      <c r="B17" s="149"/>
      <c r="C17" s="151"/>
      <c r="D17" s="151"/>
    </row>
    <row r="18" ht="131" customHeight="1" spans="1:4">
      <c r="A18" s="148"/>
      <c r="B18" s="149"/>
      <c r="C18" s="151"/>
      <c r="D18" s="151"/>
    </row>
    <row r="19" spans="1:4">
      <c r="A19" s="148"/>
      <c r="B19" s="149"/>
      <c r="C19" s="151"/>
      <c r="D19" s="151"/>
    </row>
    <row r="20" spans="1:4">
      <c r="A20" s="148"/>
      <c r="B20" s="149"/>
      <c r="C20" s="151"/>
      <c r="D20" s="151"/>
    </row>
    <row r="21" ht="14.55" spans="1:4">
      <c r="A21" s="152"/>
      <c r="B21" s="153"/>
      <c r="C21" s="155"/>
      <c r="D21" s="155"/>
    </row>
    <row r="22" ht="14.55" spans="1:4">
      <c r="A22" s="140" t="s">
        <v>5</v>
      </c>
      <c r="B22" s="141"/>
      <c r="C22" s="156" t="s">
        <v>215</v>
      </c>
      <c r="D22" s="157"/>
    </row>
    <row r="23" spans="1:4">
      <c r="A23" s="144" t="s">
        <v>216</v>
      </c>
      <c r="B23" s="145"/>
      <c r="C23" s="151"/>
      <c r="D23" s="151"/>
    </row>
    <row r="24" spans="1:4">
      <c r="A24" s="148"/>
      <c r="B24" s="149"/>
      <c r="C24" s="151"/>
      <c r="D24" s="151"/>
    </row>
    <row r="25" ht="112" customHeight="1" spans="1:4">
      <c r="A25" s="148"/>
      <c r="B25" s="149"/>
      <c r="C25" s="151"/>
      <c r="D25" s="151"/>
    </row>
    <row r="26" spans="1:4">
      <c r="A26" s="148"/>
      <c r="B26" s="149"/>
      <c r="C26" s="151"/>
      <c r="D26" s="151"/>
    </row>
    <row r="27" spans="1:4">
      <c r="A27" s="148"/>
      <c r="B27" s="149"/>
      <c r="C27" s="151"/>
      <c r="D27" s="151"/>
    </row>
    <row r="28" ht="14.55" spans="1:4">
      <c r="A28" s="152"/>
      <c r="B28" s="153"/>
      <c r="C28" s="155"/>
      <c r="D28" s="155"/>
    </row>
    <row r="29" spans="1:4">
      <c r="C29" s="139" t="s">
        <v>217</v>
      </c>
    </row>
  </sheetData>
  <mergeCells count="16">
    <mergeCell ref="A1:B1"/>
    <mergeCell ref="C1:D1"/>
    <mergeCell ref="A8:B8"/>
    <mergeCell ref="C8:D8"/>
    <mergeCell ref="A15:B15"/>
    <mergeCell ref="C15:D15"/>
    <mergeCell ref="A22:B22"/>
    <mergeCell ref="C22:D22"/>
    <mergeCell ref="A2:B7"/>
    <mergeCell ref="C2:D7"/>
    <mergeCell ref="A9:B14"/>
    <mergeCell ref="C9:D14"/>
    <mergeCell ref="A16:B21"/>
    <mergeCell ref="C16:D21"/>
    <mergeCell ref="A23:B28"/>
    <mergeCell ref="C23:D28"/>
  </mergeCells>
  <pageMargins left="0.75" right="0.75" top="1" bottom="1" header="0.5" footer="0.5"/>
  <pageSetup paperSize="9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7"/>
  <sheetViews>
    <sheetView topLeftCell="A32" workbookViewId="0">
      <selection activeCell="M145" sqref="M145"/>
    </sheetView>
  </sheetViews>
  <sheetFormatPr defaultColWidth="9" defaultRowHeight="14.4"/>
  <cols>
    <col min="2" max="2" width="15.6388888888889" customWidth="1"/>
    <col min="3" max="3" width="31.6296296296296" customWidth="1"/>
    <col min="4" max="4" width="15.9444444444444" customWidth="1"/>
    <col min="5" max="5" width="21.6944444444444" customWidth="1"/>
    <col min="6" max="6" width="15.6388888888889" customWidth="1"/>
    <col min="7" max="7" width="30.1944444444444" customWidth="1"/>
  </cols>
  <sheetData>
    <row r="1" ht="16.35" spans="1:10">
      <c r="A1" s="96"/>
      <c r="B1" s="96"/>
      <c r="C1" s="96"/>
      <c r="D1" s="96"/>
      <c r="E1" s="96"/>
      <c r="F1" s="96"/>
      <c r="G1" s="96"/>
      <c r="H1" s="96"/>
      <c r="I1" s="96"/>
      <c r="J1" s="96"/>
    </row>
    <row r="2" ht="20" customHeight="1" spans="1:10">
      <c r="A2" s="96"/>
      <c r="B2" s="97" t="s">
        <v>218</v>
      </c>
      <c r="C2" s="98"/>
      <c r="D2" s="98"/>
      <c r="E2" s="98"/>
      <c r="F2" s="98"/>
      <c r="G2" s="99"/>
      <c r="H2" s="96"/>
      <c r="I2" s="96"/>
      <c r="J2" s="96"/>
    </row>
    <row r="3" ht="20" customHeight="1" spans="1:10">
      <c r="A3" s="96"/>
      <c r="B3" s="100"/>
      <c r="C3" s="101"/>
      <c r="D3" s="101"/>
      <c r="E3" s="101"/>
      <c r="F3" s="101"/>
      <c r="G3" s="102"/>
      <c r="H3" s="96"/>
      <c r="I3" s="96"/>
      <c r="J3" s="96"/>
    </row>
    <row r="4" ht="16.5" customHeight="1" spans="1:10">
      <c r="A4" s="96"/>
      <c r="B4" s="103" t="s">
        <v>219</v>
      </c>
      <c r="C4" s="25"/>
      <c r="D4" s="104" t="s">
        <v>38</v>
      </c>
      <c r="E4" s="104"/>
      <c r="F4" s="26" t="s">
        <v>190</v>
      </c>
      <c r="G4" s="27"/>
      <c r="H4" s="96"/>
      <c r="I4" s="96"/>
      <c r="J4" s="96"/>
    </row>
    <row r="5" ht="16.5" customHeight="1" spans="1:10">
      <c r="A5" s="96"/>
      <c r="B5" s="103"/>
      <c r="C5" s="25"/>
      <c r="D5" s="104"/>
      <c r="E5" s="104"/>
      <c r="F5" s="26"/>
      <c r="G5" s="27"/>
      <c r="H5" s="96"/>
      <c r="I5" s="96"/>
      <c r="J5" s="96"/>
    </row>
    <row r="6" ht="25" customHeight="1" spans="1:10">
      <c r="A6" s="96"/>
      <c r="B6" s="105" t="s">
        <v>220</v>
      </c>
      <c r="C6" s="36"/>
      <c r="D6" s="30" t="s">
        <v>221</v>
      </c>
      <c r="E6" s="30"/>
      <c r="F6" s="36" t="s">
        <v>222</v>
      </c>
      <c r="G6" s="106"/>
      <c r="H6" s="96"/>
      <c r="I6" s="96"/>
      <c r="J6" s="96"/>
    </row>
    <row r="7" ht="16.5" customHeight="1" spans="1:10">
      <c r="A7" s="96"/>
      <c r="B7" s="105"/>
      <c r="C7" s="36"/>
      <c r="D7" s="30" t="s">
        <v>223</v>
      </c>
      <c r="E7" s="30"/>
      <c r="F7" s="36"/>
      <c r="G7" s="106"/>
      <c r="H7" s="96"/>
      <c r="I7" s="96"/>
      <c r="J7" s="96"/>
    </row>
    <row r="8" ht="16.5" customHeight="1" spans="1:10">
      <c r="A8" s="96"/>
      <c r="B8" s="105"/>
      <c r="C8" s="36"/>
      <c r="D8" s="30"/>
      <c r="E8" s="30"/>
      <c r="F8" s="36"/>
      <c r="G8" s="106"/>
      <c r="H8" s="96"/>
      <c r="I8" s="96"/>
      <c r="J8" s="96"/>
    </row>
    <row r="9" ht="16.5" customHeight="1" spans="1:10">
      <c r="A9" s="96"/>
      <c r="B9" s="105"/>
      <c r="C9" s="36"/>
      <c r="D9" s="30"/>
      <c r="E9" s="30"/>
      <c r="F9" s="36"/>
      <c r="G9" s="106"/>
      <c r="H9" s="96"/>
      <c r="I9" s="96"/>
      <c r="J9" s="96"/>
    </row>
    <row r="10" ht="16.5" customHeight="1" spans="1:10">
      <c r="A10" s="96"/>
      <c r="B10" s="105"/>
      <c r="C10" s="36"/>
      <c r="D10" s="30"/>
      <c r="E10" s="30"/>
      <c r="F10" s="36"/>
      <c r="G10" s="106"/>
      <c r="H10" s="96"/>
      <c r="I10" s="96"/>
      <c r="J10" s="96"/>
    </row>
    <row r="11" ht="16.5" customHeight="1" spans="1:10">
      <c r="A11" s="96"/>
      <c r="B11" s="105"/>
      <c r="C11" s="36"/>
      <c r="D11" s="30"/>
      <c r="E11" s="30"/>
      <c r="F11" s="36"/>
      <c r="G11" s="106"/>
      <c r="H11" s="96"/>
      <c r="I11" s="96"/>
      <c r="J11" s="96"/>
    </row>
    <row r="12" ht="16.5" customHeight="1" spans="1:10">
      <c r="A12" s="96"/>
      <c r="B12" s="105"/>
      <c r="C12" s="36"/>
      <c r="D12" s="30"/>
      <c r="E12" s="30"/>
      <c r="F12" s="36"/>
      <c r="G12" s="106"/>
      <c r="H12" s="96"/>
      <c r="I12" s="96"/>
      <c r="J12" s="96"/>
    </row>
    <row r="13" ht="25" customHeight="1" spans="1:10">
      <c r="A13" s="96"/>
      <c r="B13" s="105" t="s">
        <v>39</v>
      </c>
      <c r="C13" s="36"/>
      <c r="D13" s="30" t="s">
        <v>224</v>
      </c>
      <c r="E13" s="30"/>
      <c r="F13" s="36" t="s">
        <v>225</v>
      </c>
      <c r="G13" s="106"/>
      <c r="H13" s="96"/>
      <c r="I13" s="96"/>
      <c r="J13" s="96"/>
    </row>
    <row r="14" ht="25" customHeight="1" spans="1:10">
      <c r="A14" s="96"/>
      <c r="B14" s="105" t="s">
        <v>226</v>
      </c>
      <c r="C14" s="36"/>
      <c r="D14" s="30" t="s">
        <v>227</v>
      </c>
      <c r="E14" s="30"/>
      <c r="F14" s="36" t="s">
        <v>226</v>
      </c>
      <c r="G14" s="106"/>
      <c r="H14" s="96"/>
      <c r="I14" s="96"/>
      <c r="J14" s="96"/>
    </row>
    <row r="15" ht="25" customHeight="1" spans="1:10">
      <c r="A15" s="96"/>
      <c r="B15" s="105" t="s">
        <v>228</v>
      </c>
      <c r="C15" s="36"/>
      <c r="D15" s="30" t="s">
        <v>229</v>
      </c>
      <c r="E15" s="30"/>
      <c r="F15" s="107" t="s">
        <v>230</v>
      </c>
      <c r="G15" s="108"/>
      <c r="H15" s="96"/>
      <c r="I15" s="96"/>
      <c r="J15" s="96"/>
    </row>
    <row r="16" ht="25" customHeight="1" spans="1:10">
      <c r="A16" s="96"/>
      <c r="B16" s="105" t="s">
        <v>231</v>
      </c>
      <c r="C16" s="36"/>
      <c r="D16" s="30" t="s">
        <v>232</v>
      </c>
      <c r="E16" s="30"/>
      <c r="F16" s="36" t="s">
        <v>231</v>
      </c>
      <c r="G16" s="106"/>
      <c r="H16" s="96"/>
      <c r="I16" s="96"/>
      <c r="J16" s="96"/>
    </row>
    <row r="17" ht="25" customHeight="1" spans="1:10">
      <c r="A17" s="96"/>
      <c r="B17" s="105" t="s">
        <v>233</v>
      </c>
      <c r="C17" s="36"/>
      <c r="D17" s="30" t="s">
        <v>234</v>
      </c>
      <c r="E17" s="30"/>
      <c r="F17" s="36" t="s">
        <v>233</v>
      </c>
      <c r="G17" s="106"/>
      <c r="H17" s="96"/>
      <c r="I17" s="96"/>
      <c r="J17" s="96"/>
    </row>
    <row r="18" ht="25" customHeight="1" spans="1:10">
      <c r="A18" s="96"/>
      <c r="B18" s="105" t="s">
        <v>235</v>
      </c>
      <c r="C18" s="36"/>
      <c r="D18" s="30" t="s">
        <v>236</v>
      </c>
      <c r="E18" s="30"/>
      <c r="F18" s="36" t="s">
        <v>235</v>
      </c>
      <c r="G18" s="106"/>
      <c r="H18" s="96"/>
      <c r="I18" s="96"/>
      <c r="J18" s="96"/>
    </row>
    <row r="19" ht="25" customHeight="1" spans="1:10">
      <c r="A19" s="96"/>
      <c r="B19" s="105" t="s">
        <v>237</v>
      </c>
      <c r="C19" s="36"/>
      <c r="D19" s="30" t="s">
        <v>238</v>
      </c>
      <c r="E19" s="30"/>
      <c r="F19" s="36" t="s">
        <v>237</v>
      </c>
      <c r="G19" s="106"/>
      <c r="H19" s="96"/>
      <c r="I19" s="96"/>
      <c r="J19" s="96"/>
    </row>
    <row r="20" ht="25" customHeight="1" spans="1:10">
      <c r="A20" s="96"/>
      <c r="B20" s="105" t="s">
        <v>239</v>
      </c>
      <c r="C20" s="36"/>
      <c r="D20" s="30" t="s">
        <v>240</v>
      </c>
      <c r="E20" s="30"/>
      <c r="F20" s="107" t="s">
        <v>241</v>
      </c>
      <c r="G20" s="108"/>
      <c r="H20" s="96"/>
      <c r="I20" s="96"/>
      <c r="J20" s="96"/>
    </row>
    <row r="21" ht="25" customHeight="1" spans="1:10">
      <c r="A21" s="96"/>
      <c r="B21" s="109" t="s">
        <v>235</v>
      </c>
      <c r="C21" s="44"/>
      <c r="D21" s="110" t="s">
        <v>242</v>
      </c>
      <c r="E21" s="110"/>
      <c r="F21" s="44" t="s">
        <v>235</v>
      </c>
      <c r="G21" s="111"/>
      <c r="H21" s="96"/>
      <c r="I21" s="96"/>
      <c r="J21" s="96"/>
    </row>
    <row r="22" ht="25" customHeight="1" spans="1:10">
      <c r="A22" s="96"/>
      <c r="B22" s="112"/>
      <c r="C22" s="113"/>
      <c r="D22" s="113"/>
      <c r="E22" s="113"/>
      <c r="F22" s="113"/>
      <c r="G22" s="114"/>
      <c r="H22" s="96"/>
      <c r="I22" s="96"/>
      <c r="J22" s="96"/>
    </row>
    <row r="23" ht="16.5" customHeight="1" spans="1:10">
      <c r="A23" s="96"/>
      <c r="B23" s="115" t="s">
        <v>219</v>
      </c>
      <c r="C23" s="116"/>
      <c r="D23" s="117" t="s">
        <v>38</v>
      </c>
      <c r="E23" s="117"/>
      <c r="F23" s="118" t="s">
        <v>190</v>
      </c>
      <c r="G23" s="119"/>
      <c r="H23" s="96"/>
      <c r="I23" s="96"/>
      <c r="J23" s="96"/>
    </row>
    <row r="24" ht="16.5" customHeight="1" spans="1:10">
      <c r="A24" s="96"/>
      <c r="B24" s="103"/>
      <c r="C24" s="25"/>
      <c r="D24" s="104"/>
      <c r="E24" s="104"/>
      <c r="F24" s="26"/>
      <c r="G24" s="27"/>
      <c r="H24" s="96"/>
      <c r="I24" s="96"/>
      <c r="J24" s="96"/>
    </row>
    <row r="25" ht="25" customHeight="1" spans="1:10">
      <c r="A25" s="96"/>
      <c r="B25" s="105" t="s">
        <v>43</v>
      </c>
      <c r="C25" s="36"/>
      <c r="D25" s="30" t="s">
        <v>221</v>
      </c>
      <c r="E25" s="30"/>
      <c r="F25" s="36" t="s">
        <v>222</v>
      </c>
      <c r="G25" s="106"/>
      <c r="H25" s="96"/>
      <c r="I25" s="96"/>
      <c r="J25" s="96"/>
    </row>
    <row r="26" ht="16.5" customHeight="1" spans="1:10">
      <c r="A26" s="96"/>
      <c r="B26" s="105"/>
      <c r="C26" s="36"/>
      <c r="D26" s="30" t="s">
        <v>223</v>
      </c>
      <c r="E26" s="30"/>
      <c r="F26" s="36"/>
      <c r="G26" s="106"/>
      <c r="H26" s="96"/>
      <c r="I26" s="96"/>
      <c r="J26" s="96"/>
    </row>
    <row r="27" ht="16.5" customHeight="1" spans="1:10">
      <c r="A27" s="96"/>
      <c r="B27" s="105"/>
      <c r="C27" s="36"/>
      <c r="D27" s="30"/>
      <c r="E27" s="30"/>
      <c r="F27" s="36"/>
      <c r="G27" s="106"/>
      <c r="H27" s="96"/>
      <c r="I27" s="96"/>
      <c r="J27" s="96"/>
    </row>
    <row r="28" ht="16.5" customHeight="1" spans="1:10">
      <c r="A28" s="96"/>
      <c r="B28" s="105"/>
      <c r="C28" s="36"/>
      <c r="D28" s="30"/>
      <c r="E28" s="30"/>
      <c r="F28" s="36"/>
      <c r="G28" s="106"/>
      <c r="I28" s="96"/>
      <c r="J28" s="96"/>
    </row>
    <row r="29" ht="16.5" customHeight="1" spans="1:10">
      <c r="A29" s="96"/>
      <c r="B29" s="105"/>
      <c r="C29" s="36"/>
      <c r="D29" s="30"/>
      <c r="E29" s="30"/>
      <c r="F29" s="36"/>
      <c r="G29" s="106"/>
      <c r="H29" s="96"/>
      <c r="I29" s="96"/>
      <c r="J29" s="96"/>
    </row>
    <row r="30" ht="16.5" customHeight="1" spans="1:10">
      <c r="A30" s="96"/>
      <c r="B30" s="105"/>
      <c r="C30" s="36"/>
      <c r="D30" s="30"/>
      <c r="E30" s="30"/>
      <c r="F30" s="36"/>
      <c r="G30" s="106"/>
      <c r="H30" s="96"/>
      <c r="I30" s="96"/>
      <c r="J30" s="96"/>
    </row>
    <row r="31" ht="16.5" customHeight="1" spans="1:10">
      <c r="A31" s="96"/>
      <c r="B31" s="105"/>
      <c r="C31" s="36"/>
      <c r="D31" s="30"/>
      <c r="E31" s="30"/>
      <c r="F31" s="36"/>
      <c r="G31" s="106"/>
      <c r="H31" s="96"/>
      <c r="I31" s="96"/>
      <c r="J31" s="96"/>
    </row>
    <row r="32" ht="25" customHeight="1" spans="1:10">
      <c r="A32" s="96"/>
      <c r="B32" s="105" t="s">
        <v>43</v>
      </c>
      <c r="C32" s="36"/>
      <c r="D32" s="30" t="s">
        <v>224</v>
      </c>
      <c r="E32" s="30"/>
      <c r="F32" s="36" t="s">
        <v>44</v>
      </c>
      <c r="G32" s="106"/>
      <c r="H32" s="96"/>
      <c r="I32" s="96"/>
      <c r="J32" s="96"/>
    </row>
    <row r="33" ht="25" customHeight="1" spans="1:10">
      <c r="A33" s="96"/>
      <c r="B33" s="105" t="s">
        <v>243</v>
      </c>
      <c r="C33" s="36"/>
      <c r="D33" s="30" t="s">
        <v>227</v>
      </c>
      <c r="E33" s="30"/>
      <c r="F33" s="36" t="s">
        <v>243</v>
      </c>
      <c r="G33" s="106"/>
      <c r="H33" s="96"/>
      <c r="I33" s="96"/>
      <c r="J33" s="96"/>
    </row>
    <row r="34" ht="25" customHeight="1" spans="1:10">
      <c r="A34" s="96"/>
      <c r="B34" s="105" t="s">
        <v>228</v>
      </c>
      <c r="C34" s="36"/>
      <c r="D34" s="30" t="s">
        <v>229</v>
      </c>
      <c r="E34" s="30"/>
      <c r="F34" s="107" t="s">
        <v>230</v>
      </c>
      <c r="G34" s="108"/>
      <c r="H34" s="96"/>
      <c r="I34" s="96"/>
      <c r="J34" s="96"/>
    </row>
    <row r="35" ht="25" customHeight="1" spans="1:10">
      <c r="A35" s="96"/>
      <c r="B35" s="105" t="s">
        <v>231</v>
      </c>
      <c r="C35" s="36"/>
      <c r="D35" s="30" t="s">
        <v>232</v>
      </c>
      <c r="E35" s="30"/>
      <c r="F35" s="36" t="s">
        <v>231</v>
      </c>
      <c r="G35" s="106"/>
      <c r="H35" s="96"/>
      <c r="I35" s="96"/>
      <c r="J35" s="96"/>
    </row>
    <row r="36" ht="59" customHeight="1" spans="1:10">
      <c r="A36" s="96"/>
      <c r="B36" s="120" t="s">
        <v>244</v>
      </c>
      <c r="C36" s="121"/>
      <c r="D36" s="30" t="s">
        <v>234</v>
      </c>
      <c r="E36" s="30"/>
      <c r="F36" s="122" t="s">
        <v>245</v>
      </c>
      <c r="G36" s="106"/>
      <c r="H36" s="96"/>
      <c r="I36" s="96"/>
      <c r="J36" s="96"/>
    </row>
    <row r="37" ht="25" customHeight="1" spans="1:10">
      <c r="A37" s="96"/>
      <c r="B37" s="105" t="s">
        <v>235</v>
      </c>
      <c r="C37" s="36"/>
      <c r="D37" s="30" t="s">
        <v>236</v>
      </c>
      <c r="E37" s="30"/>
      <c r="F37" s="36" t="s">
        <v>235</v>
      </c>
      <c r="G37" s="106"/>
      <c r="H37" s="96"/>
      <c r="I37" s="96"/>
      <c r="J37" s="96"/>
    </row>
    <row r="38" ht="25" customHeight="1" spans="1:10">
      <c r="A38" s="96"/>
      <c r="B38" s="105" t="s">
        <v>237</v>
      </c>
      <c r="C38" s="36"/>
      <c r="D38" s="30" t="s">
        <v>238</v>
      </c>
      <c r="E38" s="30"/>
      <c r="F38" s="36" t="s">
        <v>237</v>
      </c>
      <c r="G38" s="106"/>
      <c r="H38" s="96"/>
      <c r="I38" s="96"/>
      <c r="J38" s="96"/>
    </row>
    <row r="39" ht="25" customHeight="1" spans="1:10">
      <c r="A39" s="96"/>
      <c r="B39" s="109" t="s">
        <v>239</v>
      </c>
      <c r="C39" s="44"/>
      <c r="D39" s="110" t="s">
        <v>240</v>
      </c>
      <c r="E39" s="110"/>
      <c r="F39" s="123" t="s">
        <v>241</v>
      </c>
      <c r="G39" s="124"/>
      <c r="H39" s="96"/>
      <c r="I39" s="96"/>
      <c r="J39" s="96"/>
    </row>
    <row r="40" ht="16.35" spans="1:10">
      <c r="A40" s="96"/>
      <c r="B40" s="96"/>
      <c r="C40" s="96"/>
      <c r="D40" s="96"/>
      <c r="E40" s="96"/>
      <c r="F40" s="96"/>
      <c r="G40" s="96"/>
      <c r="H40" s="96"/>
      <c r="I40" s="96"/>
      <c r="J40" s="96"/>
    </row>
    <row r="41" ht="15.6" spans="1:10">
      <c r="A41" s="96"/>
      <c r="B41" s="115" t="s">
        <v>219</v>
      </c>
      <c r="C41" s="116"/>
      <c r="D41" s="117" t="s">
        <v>4</v>
      </c>
      <c r="E41" s="117"/>
      <c r="F41" s="118" t="s">
        <v>190</v>
      </c>
      <c r="G41" s="119"/>
      <c r="H41" s="96"/>
      <c r="I41" s="96"/>
      <c r="J41" s="96"/>
    </row>
    <row r="42" ht="15.6" spans="1:10">
      <c r="A42" s="96"/>
      <c r="B42" s="103"/>
      <c r="C42" s="25"/>
      <c r="D42" s="104"/>
      <c r="E42" s="104"/>
      <c r="F42" s="26"/>
      <c r="G42" s="27"/>
      <c r="H42" s="96"/>
      <c r="I42" s="96"/>
      <c r="J42" s="96"/>
    </row>
    <row r="43" ht="16.2" spans="1:10">
      <c r="A43" s="96"/>
      <c r="B43" s="105" t="s">
        <v>246</v>
      </c>
      <c r="C43" s="36"/>
      <c r="D43" s="30" t="s">
        <v>221</v>
      </c>
      <c r="E43" s="30"/>
      <c r="F43" s="36" t="s">
        <v>247</v>
      </c>
      <c r="G43" s="106"/>
      <c r="H43" s="96"/>
      <c r="I43" s="96"/>
      <c r="J43" s="96"/>
    </row>
    <row r="44" ht="15.6" customHeight="1" spans="1:10">
      <c r="A44" s="96"/>
      <c r="B44" s="105"/>
      <c r="C44" s="36"/>
      <c r="D44" s="30" t="s">
        <v>223</v>
      </c>
      <c r="E44" s="30"/>
      <c r="F44" s="36"/>
      <c r="G44" s="106"/>
      <c r="H44" s="96"/>
      <c r="I44" s="96"/>
      <c r="J44" s="96"/>
    </row>
    <row r="45" ht="15.6" spans="1:10">
      <c r="A45" s="96"/>
      <c r="B45" s="105"/>
      <c r="C45" s="36"/>
      <c r="D45" s="30"/>
      <c r="E45" s="30"/>
      <c r="F45" s="36"/>
      <c r="G45" s="106"/>
      <c r="H45" s="96"/>
      <c r="I45" s="96"/>
      <c r="J45" s="96"/>
    </row>
    <row r="46" ht="15.6" spans="1:10">
      <c r="A46" s="96"/>
      <c r="B46" s="105"/>
      <c r="C46" s="36"/>
      <c r="D46" s="30"/>
      <c r="E46" s="30"/>
      <c r="F46" s="36"/>
      <c r="G46" s="106"/>
      <c r="I46" s="96"/>
      <c r="J46" s="96"/>
    </row>
    <row r="47" ht="15.6" spans="1:10">
      <c r="A47" s="96"/>
      <c r="B47" s="105"/>
      <c r="C47" s="36"/>
      <c r="D47" s="30"/>
      <c r="E47" s="30"/>
      <c r="F47" s="36"/>
      <c r="G47" s="106"/>
      <c r="H47" s="96"/>
      <c r="I47" s="96"/>
      <c r="J47" s="96"/>
    </row>
    <row r="48" ht="15.6" spans="1:10">
      <c r="A48" s="96"/>
      <c r="B48" s="105"/>
      <c r="C48" s="36"/>
      <c r="D48" s="30"/>
      <c r="E48" s="30"/>
      <c r="F48" s="36"/>
      <c r="G48" s="106"/>
      <c r="H48" s="96"/>
      <c r="I48" s="96"/>
      <c r="J48" s="96"/>
    </row>
    <row r="49" ht="15.6" spans="1:10">
      <c r="A49" s="96"/>
      <c r="B49" s="105"/>
      <c r="C49" s="36"/>
      <c r="D49" s="30"/>
      <c r="E49" s="30"/>
      <c r="F49" s="36"/>
      <c r="G49" s="106"/>
      <c r="H49" s="96"/>
      <c r="I49" s="96"/>
      <c r="J49" s="96"/>
    </row>
    <row r="50" ht="25" customHeight="1" spans="1:10">
      <c r="A50" s="96"/>
      <c r="B50" s="105" t="s">
        <v>6</v>
      </c>
      <c r="C50" s="36"/>
      <c r="D50" s="30" t="s">
        <v>224</v>
      </c>
      <c r="E50" s="30"/>
      <c r="F50" s="36" t="s">
        <v>7</v>
      </c>
      <c r="G50" s="106"/>
      <c r="H50" s="96"/>
      <c r="I50" s="96"/>
      <c r="J50" s="96"/>
    </row>
    <row r="51" ht="25" customHeight="1" spans="1:10">
      <c r="A51" s="96"/>
      <c r="B51" s="105" t="s">
        <v>248</v>
      </c>
      <c r="C51" s="36"/>
      <c r="D51" s="30" t="s">
        <v>227</v>
      </c>
      <c r="E51" s="30"/>
      <c r="F51" s="107" t="s">
        <v>249</v>
      </c>
      <c r="G51" s="108"/>
      <c r="H51" s="96"/>
      <c r="I51" s="96"/>
      <c r="J51" s="96"/>
    </row>
    <row r="52" ht="25" customHeight="1" spans="1:10">
      <c r="A52" s="96"/>
      <c r="B52" s="105" t="s">
        <v>228</v>
      </c>
      <c r="C52" s="36"/>
      <c r="D52" s="30" t="s">
        <v>229</v>
      </c>
      <c r="E52" s="30"/>
      <c r="F52" s="36" t="s">
        <v>228</v>
      </c>
      <c r="G52" s="106"/>
      <c r="H52" s="96"/>
      <c r="I52" s="96"/>
      <c r="J52" s="96"/>
    </row>
    <row r="53" ht="25" customHeight="1" spans="1:10">
      <c r="A53" s="96"/>
      <c r="B53" s="105" t="s">
        <v>250</v>
      </c>
      <c r="C53" s="36"/>
      <c r="D53" s="30" t="s">
        <v>232</v>
      </c>
      <c r="E53" s="30"/>
      <c r="F53" s="36" t="s">
        <v>251</v>
      </c>
      <c r="G53" s="106"/>
      <c r="H53" s="96"/>
      <c r="I53" s="96"/>
      <c r="J53" s="96"/>
    </row>
    <row r="54" ht="25" customHeight="1" spans="1:10">
      <c r="A54" s="96"/>
      <c r="B54" s="105" t="s">
        <v>252</v>
      </c>
      <c r="C54" s="36"/>
      <c r="D54" s="30" t="s">
        <v>234</v>
      </c>
      <c r="E54" s="30"/>
      <c r="F54" s="36" t="s">
        <v>253</v>
      </c>
      <c r="G54" s="106"/>
      <c r="H54" s="96"/>
      <c r="I54" s="96"/>
      <c r="J54" s="96"/>
    </row>
    <row r="55" ht="25" customHeight="1" spans="1:10">
      <c r="A55" s="96"/>
      <c r="B55" s="105" t="s">
        <v>235</v>
      </c>
      <c r="C55" s="36"/>
      <c r="D55" s="30" t="s">
        <v>236</v>
      </c>
      <c r="E55" s="30"/>
      <c r="F55" s="36" t="s">
        <v>235</v>
      </c>
      <c r="G55" s="106"/>
      <c r="H55" s="96"/>
      <c r="I55" s="96"/>
      <c r="J55" s="96"/>
    </row>
    <row r="56" ht="25" customHeight="1" spans="1:10">
      <c r="A56" s="96"/>
      <c r="B56" s="105" t="s">
        <v>254</v>
      </c>
      <c r="C56" s="36"/>
      <c r="D56" s="30" t="s">
        <v>238</v>
      </c>
      <c r="E56" s="30"/>
      <c r="F56" s="36" t="s">
        <v>254</v>
      </c>
      <c r="G56" s="106"/>
      <c r="H56" s="96"/>
      <c r="I56" s="96"/>
      <c r="J56" s="96"/>
    </row>
    <row r="57" ht="59" customHeight="1" spans="1:10">
      <c r="A57" s="96"/>
      <c r="B57" s="105" t="s">
        <v>255</v>
      </c>
      <c r="C57" s="36"/>
      <c r="D57" s="125" t="s">
        <v>256</v>
      </c>
      <c r="E57" s="30"/>
      <c r="F57" s="107" t="s">
        <v>257</v>
      </c>
      <c r="G57" s="108"/>
      <c r="H57" s="96"/>
      <c r="I57" s="96"/>
      <c r="J57" s="96"/>
    </row>
    <row r="58" ht="25" customHeight="1" spans="1:10">
      <c r="A58" s="96"/>
      <c r="B58" s="105" t="s">
        <v>235</v>
      </c>
      <c r="C58" s="36"/>
      <c r="D58" s="30" t="s">
        <v>258</v>
      </c>
      <c r="E58" s="30"/>
      <c r="F58" s="36" t="s">
        <v>235</v>
      </c>
      <c r="G58" s="106"/>
      <c r="H58" s="96"/>
      <c r="I58" s="96"/>
      <c r="J58" s="96"/>
    </row>
    <row r="59" ht="16.5" customHeight="1" spans="1:10">
      <c r="A59" s="96"/>
      <c r="B59" s="126" t="s">
        <v>259</v>
      </c>
      <c r="C59" s="122"/>
      <c r="D59" s="30" t="s">
        <v>260</v>
      </c>
      <c r="E59" s="30"/>
      <c r="F59" s="127" t="s">
        <v>261</v>
      </c>
      <c r="G59" s="128"/>
      <c r="H59" s="96"/>
      <c r="I59" s="96"/>
      <c r="J59" s="96"/>
    </row>
    <row r="60" ht="15.6" spans="1:10">
      <c r="A60" s="96"/>
      <c r="B60" s="126"/>
      <c r="C60" s="122"/>
      <c r="D60" s="30"/>
      <c r="E60" s="30"/>
      <c r="F60" s="127"/>
      <c r="G60" s="128"/>
      <c r="H60" s="96"/>
      <c r="I60" s="96"/>
      <c r="J60" s="96"/>
    </row>
    <row r="61" ht="15.6" spans="1:10">
      <c r="A61" s="96"/>
      <c r="B61" s="126"/>
      <c r="C61" s="122"/>
      <c r="D61" s="30"/>
      <c r="E61" s="30"/>
      <c r="F61" s="127"/>
      <c r="G61" s="128"/>
      <c r="H61" s="96"/>
      <c r="I61" s="96"/>
      <c r="J61" s="96"/>
    </row>
    <row r="62" ht="16.35" spans="1:10">
      <c r="A62" s="96"/>
      <c r="B62" s="129"/>
      <c r="C62" s="130"/>
      <c r="D62" s="110"/>
      <c r="E62" s="110"/>
      <c r="F62" s="131"/>
      <c r="G62" s="132"/>
      <c r="H62" s="96"/>
      <c r="I62" s="96"/>
      <c r="J62" s="96"/>
    </row>
    <row r="63" ht="16.35" spans="1:10">
      <c r="A63" s="96"/>
      <c r="B63" s="96"/>
      <c r="C63" s="96"/>
      <c r="D63" s="96"/>
      <c r="E63" s="96"/>
      <c r="F63" s="96"/>
      <c r="G63" s="96"/>
      <c r="H63" s="96"/>
      <c r="I63" s="96"/>
      <c r="J63" s="96"/>
    </row>
    <row r="64" ht="15.6" spans="1:10">
      <c r="A64" s="96"/>
      <c r="B64" s="115" t="s">
        <v>219</v>
      </c>
      <c r="C64" s="116"/>
      <c r="D64" s="117" t="s">
        <v>4</v>
      </c>
      <c r="E64" s="117"/>
      <c r="F64" s="118" t="s">
        <v>190</v>
      </c>
      <c r="G64" s="119"/>
      <c r="H64" s="96"/>
      <c r="I64" s="96"/>
      <c r="J64" s="96"/>
    </row>
    <row r="65" ht="15.6" spans="1:10">
      <c r="A65" s="96"/>
      <c r="B65" s="103"/>
      <c r="C65" s="25"/>
      <c r="D65" s="104"/>
      <c r="E65" s="104"/>
      <c r="F65" s="26"/>
      <c r="G65" s="27"/>
      <c r="H65" s="96"/>
      <c r="I65" s="96"/>
      <c r="J65" s="96"/>
    </row>
    <row r="66" ht="25" customHeight="1" spans="1:10">
      <c r="A66" s="96"/>
      <c r="B66" s="105" t="s">
        <v>246</v>
      </c>
      <c r="C66" s="36"/>
      <c r="D66" s="30" t="s">
        <v>221</v>
      </c>
      <c r="E66" s="30"/>
      <c r="F66" s="36" t="s">
        <v>247</v>
      </c>
      <c r="G66" s="106"/>
      <c r="H66" s="96"/>
      <c r="I66" s="96"/>
      <c r="J66" s="96"/>
    </row>
    <row r="67" ht="15.6" spans="1:10">
      <c r="A67" s="96"/>
      <c r="B67" s="105"/>
      <c r="C67" s="36"/>
      <c r="D67" s="30" t="s">
        <v>223</v>
      </c>
      <c r="E67" s="30"/>
      <c r="F67" s="36"/>
      <c r="G67" s="106"/>
      <c r="H67" s="96"/>
      <c r="I67" s="96"/>
      <c r="J67" s="96"/>
    </row>
    <row r="68" ht="15.6" spans="1:10">
      <c r="A68" s="96"/>
      <c r="B68" s="105"/>
      <c r="C68" s="36"/>
      <c r="D68" s="30"/>
      <c r="E68" s="30"/>
      <c r="F68" s="36"/>
      <c r="G68" s="106"/>
      <c r="H68" s="96"/>
      <c r="I68" s="96"/>
      <c r="J68" s="96"/>
    </row>
    <row r="69" ht="15.6" spans="1:10">
      <c r="A69" s="96"/>
      <c r="B69" s="105"/>
      <c r="C69" s="36"/>
      <c r="D69" s="30"/>
      <c r="E69" s="30"/>
      <c r="F69" s="36"/>
      <c r="G69" s="106"/>
      <c r="H69" s="96"/>
      <c r="I69" s="96"/>
      <c r="J69" s="96"/>
    </row>
    <row r="70" ht="15.6" spans="1:10">
      <c r="A70" s="96"/>
      <c r="B70" s="105"/>
      <c r="C70" s="36"/>
      <c r="D70" s="30"/>
      <c r="E70" s="30"/>
      <c r="F70" s="36"/>
      <c r="G70" s="106"/>
      <c r="H70" s="96"/>
      <c r="I70" s="96"/>
      <c r="J70" s="96"/>
    </row>
    <row r="71" ht="15.6" spans="1:10">
      <c r="A71" s="96"/>
      <c r="B71" s="105"/>
      <c r="C71" s="36"/>
      <c r="D71" s="30"/>
      <c r="E71" s="30"/>
      <c r="F71" s="36"/>
      <c r="G71" s="106"/>
      <c r="H71" s="96"/>
      <c r="I71" s="96"/>
      <c r="J71" s="96"/>
    </row>
    <row r="72" ht="15.6" spans="1:10">
      <c r="A72" s="96"/>
      <c r="B72" s="105"/>
      <c r="C72" s="36"/>
      <c r="D72" s="30"/>
      <c r="E72" s="30"/>
      <c r="F72" s="36"/>
      <c r="G72" s="106"/>
      <c r="H72" s="96"/>
      <c r="I72" s="96"/>
      <c r="J72" s="96"/>
    </row>
    <row r="73" ht="25" customHeight="1" spans="1:10">
      <c r="A73" s="96"/>
      <c r="B73" s="105" t="s">
        <v>10</v>
      </c>
      <c r="C73" s="36"/>
      <c r="D73" s="30" t="s">
        <v>224</v>
      </c>
      <c r="E73" s="30"/>
      <c r="F73" s="36" t="s">
        <v>11</v>
      </c>
      <c r="G73" s="106"/>
      <c r="H73" s="96"/>
      <c r="I73" s="96"/>
      <c r="J73" s="96"/>
    </row>
    <row r="74" ht="25" customHeight="1" spans="1:10">
      <c r="A74" s="96"/>
      <c r="B74" s="105" t="s">
        <v>262</v>
      </c>
      <c r="C74" s="36"/>
      <c r="D74" s="30" t="s">
        <v>227</v>
      </c>
      <c r="E74" s="30"/>
      <c r="F74" s="107" t="s">
        <v>263</v>
      </c>
      <c r="G74" s="108"/>
      <c r="H74" s="96"/>
      <c r="I74" s="96"/>
      <c r="J74" s="96"/>
    </row>
    <row r="75" ht="25" customHeight="1" spans="1:10">
      <c r="A75" s="96"/>
      <c r="B75" s="105" t="s">
        <v>228</v>
      </c>
      <c r="C75" s="36"/>
      <c r="D75" s="30" t="s">
        <v>229</v>
      </c>
      <c r="E75" s="30"/>
      <c r="F75" s="36" t="s">
        <v>228</v>
      </c>
      <c r="G75" s="106"/>
      <c r="H75" s="96"/>
      <c r="I75" s="96"/>
      <c r="J75" s="96"/>
    </row>
    <row r="76" ht="25" customHeight="1" spans="1:10">
      <c r="A76" s="96"/>
      <c r="B76" s="105" t="s">
        <v>250</v>
      </c>
      <c r="C76" s="36"/>
      <c r="D76" s="30" t="s">
        <v>232</v>
      </c>
      <c r="E76" s="30"/>
      <c r="F76" s="36" t="s">
        <v>251</v>
      </c>
      <c r="G76" s="106"/>
      <c r="H76" s="96"/>
      <c r="I76" s="96"/>
      <c r="J76" s="96"/>
    </row>
    <row r="77" ht="25" customHeight="1" spans="1:10">
      <c r="A77" s="96"/>
      <c r="B77" s="105" t="s">
        <v>264</v>
      </c>
      <c r="C77" s="36"/>
      <c r="D77" s="30" t="s">
        <v>234</v>
      </c>
      <c r="E77" s="30"/>
      <c r="F77" s="36" t="s">
        <v>253</v>
      </c>
      <c r="G77" s="106"/>
      <c r="H77" s="96"/>
      <c r="I77" s="96"/>
      <c r="J77" s="96"/>
    </row>
    <row r="78" ht="25" customHeight="1" spans="1:10">
      <c r="A78" s="96"/>
      <c r="B78" s="105" t="s">
        <v>235</v>
      </c>
      <c r="C78" s="36"/>
      <c r="D78" s="30" t="s">
        <v>236</v>
      </c>
      <c r="E78" s="30"/>
      <c r="F78" s="36" t="s">
        <v>235</v>
      </c>
      <c r="G78" s="106"/>
      <c r="H78" s="96"/>
      <c r="I78" s="96"/>
      <c r="J78" s="96"/>
    </row>
    <row r="79" ht="25" customHeight="1" spans="1:10">
      <c r="A79" s="96"/>
      <c r="B79" s="105" t="s">
        <v>254</v>
      </c>
      <c r="C79" s="36"/>
      <c r="D79" s="30" t="s">
        <v>238</v>
      </c>
      <c r="E79" s="30"/>
      <c r="F79" s="36" t="s">
        <v>254</v>
      </c>
      <c r="G79" s="106"/>
      <c r="H79" s="96"/>
      <c r="I79" s="96"/>
      <c r="J79" s="96"/>
    </row>
    <row r="80" ht="49" customHeight="1" spans="1:10">
      <c r="A80" s="96"/>
      <c r="B80" s="105" t="s">
        <v>255</v>
      </c>
      <c r="C80" s="36"/>
      <c r="D80" s="125" t="s">
        <v>256</v>
      </c>
      <c r="E80" s="30"/>
      <c r="F80" s="107" t="s">
        <v>257</v>
      </c>
      <c r="G80" s="108"/>
      <c r="H80" s="96"/>
      <c r="I80" s="96"/>
      <c r="J80" s="96"/>
    </row>
    <row r="81" ht="25" customHeight="1" spans="1:10">
      <c r="A81" s="96"/>
      <c r="B81" s="105" t="s">
        <v>235</v>
      </c>
      <c r="C81" s="36"/>
      <c r="D81" s="30" t="s">
        <v>258</v>
      </c>
      <c r="E81" s="30"/>
      <c r="F81" s="36" t="s">
        <v>235</v>
      </c>
      <c r="G81" s="106"/>
      <c r="H81" s="96"/>
      <c r="I81" s="96"/>
      <c r="J81" s="96"/>
    </row>
    <row r="82" ht="15.6" spans="1:10">
      <c r="A82" s="96"/>
      <c r="B82" s="126" t="s">
        <v>265</v>
      </c>
      <c r="C82" s="122"/>
      <c r="D82" s="30" t="s">
        <v>260</v>
      </c>
      <c r="E82" s="30"/>
      <c r="F82" s="127" t="s">
        <v>266</v>
      </c>
      <c r="G82" s="128"/>
      <c r="H82" s="96"/>
      <c r="I82" s="96"/>
      <c r="J82" s="96"/>
    </row>
    <row r="83" ht="15.6" spans="1:10">
      <c r="A83" s="96"/>
      <c r="B83" s="126"/>
      <c r="C83" s="122"/>
      <c r="D83" s="30"/>
      <c r="E83" s="30"/>
      <c r="F83" s="127"/>
      <c r="G83" s="128"/>
      <c r="H83" s="96"/>
      <c r="I83" s="96"/>
      <c r="J83" s="96"/>
    </row>
    <row r="84" ht="15.6" spans="1:10">
      <c r="A84" s="96"/>
      <c r="B84" s="126"/>
      <c r="C84" s="122"/>
      <c r="D84" s="30"/>
      <c r="E84" s="30"/>
      <c r="F84" s="127"/>
      <c r="G84" s="128"/>
      <c r="H84" s="96"/>
      <c r="I84" s="96"/>
      <c r="J84" s="96"/>
    </row>
    <row r="85" ht="16.35" spans="1:10">
      <c r="A85" s="96"/>
      <c r="B85" s="129"/>
      <c r="C85" s="130"/>
      <c r="D85" s="110"/>
      <c r="E85" s="110"/>
      <c r="F85" s="131"/>
      <c r="G85" s="132"/>
      <c r="H85" s="96"/>
      <c r="I85" s="96"/>
      <c r="J85" s="96"/>
    </row>
    <row r="86" ht="16.35" spans="1:10">
      <c r="A86" s="96"/>
      <c r="B86" s="96"/>
      <c r="C86" s="96"/>
      <c r="D86" s="96"/>
      <c r="E86" s="96"/>
      <c r="F86" s="96"/>
      <c r="G86" s="96"/>
      <c r="H86" s="96"/>
      <c r="I86" s="96"/>
      <c r="J86" s="96"/>
    </row>
    <row r="87" ht="15.6" spans="1:10">
      <c r="A87" s="96"/>
      <c r="B87" s="115" t="s">
        <v>219</v>
      </c>
      <c r="C87" s="116"/>
      <c r="D87" s="133" t="s">
        <v>4</v>
      </c>
      <c r="E87" s="133"/>
      <c r="F87" s="118" t="s">
        <v>190</v>
      </c>
      <c r="G87" s="119"/>
      <c r="H87" s="96"/>
      <c r="I87" s="96"/>
      <c r="J87" s="96"/>
    </row>
    <row r="88" ht="15.6" spans="1:10">
      <c r="A88" s="96"/>
      <c r="B88" s="103"/>
      <c r="C88" s="25"/>
      <c r="D88" s="134"/>
      <c r="E88" s="134"/>
      <c r="F88" s="26"/>
      <c r="G88" s="27"/>
      <c r="H88" s="96"/>
      <c r="I88" s="96"/>
      <c r="J88" s="96"/>
    </row>
    <row r="89" ht="25" customHeight="1" spans="1:10">
      <c r="A89" s="96"/>
      <c r="B89" s="105" t="s">
        <v>246</v>
      </c>
      <c r="C89" s="36"/>
      <c r="D89" s="30" t="s">
        <v>221</v>
      </c>
      <c r="E89" s="30"/>
      <c r="F89" s="36" t="s">
        <v>247</v>
      </c>
      <c r="G89" s="106"/>
      <c r="H89" s="96"/>
      <c r="I89" s="96"/>
      <c r="J89" s="96"/>
    </row>
    <row r="90" ht="15.6" spans="1:10">
      <c r="A90" s="96"/>
      <c r="B90" s="105"/>
      <c r="C90" s="36"/>
      <c r="D90" s="30" t="s">
        <v>223</v>
      </c>
      <c r="E90" s="30"/>
      <c r="F90" s="36"/>
      <c r="G90" s="106"/>
      <c r="H90" s="96"/>
      <c r="I90" s="96"/>
      <c r="J90" s="96"/>
    </row>
    <row r="91" ht="15.6" spans="1:10">
      <c r="A91" s="96"/>
      <c r="B91" s="105"/>
      <c r="C91" s="36"/>
      <c r="D91" s="30"/>
      <c r="E91" s="30"/>
      <c r="F91" s="36"/>
      <c r="G91" s="106"/>
      <c r="H91" s="96"/>
      <c r="I91" s="96"/>
      <c r="J91" s="96"/>
    </row>
    <row r="92" ht="15.6" spans="1:10">
      <c r="A92" s="96"/>
      <c r="B92" s="105"/>
      <c r="C92" s="36"/>
      <c r="D92" s="30"/>
      <c r="E92" s="30"/>
      <c r="F92" s="36"/>
      <c r="G92" s="106"/>
      <c r="H92" s="96"/>
      <c r="I92" s="96"/>
      <c r="J92" s="96"/>
    </row>
    <row r="93" ht="15.6" spans="1:10">
      <c r="A93" s="96"/>
      <c r="B93" s="105"/>
      <c r="C93" s="36"/>
      <c r="D93" s="30"/>
      <c r="E93" s="30"/>
      <c r="F93" s="36"/>
      <c r="G93" s="106"/>
      <c r="H93" s="96"/>
      <c r="I93" s="96"/>
      <c r="J93" s="96"/>
    </row>
    <row r="94" ht="15.6" spans="1:10">
      <c r="A94" s="96"/>
      <c r="B94" s="105"/>
      <c r="C94" s="36"/>
      <c r="D94" s="30"/>
      <c r="E94" s="30"/>
      <c r="F94" s="36"/>
      <c r="G94" s="106"/>
      <c r="H94" s="96"/>
      <c r="I94" s="96"/>
      <c r="J94" s="96"/>
    </row>
    <row r="95" ht="15.6" spans="1:10">
      <c r="A95" s="96"/>
      <c r="B95" s="105"/>
      <c r="C95" s="36"/>
      <c r="D95" s="30"/>
      <c r="E95" s="30"/>
      <c r="F95" s="36"/>
      <c r="G95" s="106"/>
      <c r="H95" s="96"/>
      <c r="I95" s="96"/>
      <c r="J95" s="96"/>
    </row>
    <row r="96" ht="25" customHeight="1" spans="1:10">
      <c r="A96" s="96"/>
      <c r="B96" s="105" t="s">
        <v>267</v>
      </c>
      <c r="C96" s="36"/>
      <c r="D96" s="30" t="s">
        <v>224</v>
      </c>
      <c r="E96" s="30"/>
      <c r="F96" s="36" t="s">
        <v>15</v>
      </c>
      <c r="G96" s="106"/>
      <c r="H96" s="96"/>
      <c r="I96" s="96"/>
      <c r="J96" s="96"/>
    </row>
    <row r="97" ht="25" customHeight="1" spans="1:10">
      <c r="A97" s="96"/>
      <c r="B97" s="105" t="s">
        <v>268</v>
      </c>
      <c r="C97" s="36"/>
      <c r="D97" s="30" t="s">
        <v>227</v>
      </c>
      <c r="E97" s="30"/>
      <c r="F97" s="107" t="s">
        <v>269</v>
      </c>
      <c r="G97" s="108"/>
      <c r="H97" s="96"/>
      <c r="I97" s="96"/>
      <c r="J97" s="96"/>
    </row>
    <row r="98" ht="25" customHeight="1" spans="1:10">
      <c r="A98" s="96"/>
      <c r="B98" s="105" t="s">
        <v>228</v>
      </c>
      <c r="C98" s="36"/>
      <c r="D98" s="30" t="s">
        <v>229</v>
      </c>
      <c r="E98" s="30"/>
      <c r="F98" s="36" t="s">
        <v>228</v>
      </c>
      <c r="G98" s="106"/>
      <c r="H98" s="96"/>
      <c r="I98" s="96"/>
      <c r="J98" s="96"/>
    </row>
    <row r="99" ht="25" customHeight="1" spans="1:10">
      <c r="A99" s="96"/>
      <c r="B99" s="105" t="s">
        <v>250</v>
      </c>
      <c r="C99" s="36"/>
      <c r="D99" s="30" t="s">
        <v>232</v>
      </c>
      <c r="E99" s="30"/>
      <c r="F99" s="36" t="s">
        <v>251</v>
      </c>
      <c r="G99" s="106"/>
      <c r="H99" s="96"/>
      <c r="I99" s="96"/>
      <c r="J99" s="96"/>
    </row>
    <row r="100" ht="25" customHeight="1" spans="1:10">
      <c r="A100" s="96"/>
      <c r="B100" s="105" t="s">
        <v>270</v>
      </c>
      <c r="C100" s="36"/>
      <c r="D100" s="30" t="s">
        <v>234</v>
      </c>
      <c r="E100" s="30"/>
      <c r="F100" s="107" t="s">
        <v>271</v>
      </c>
      <c r="G100" s="108"/>
      <c r="H100" s="96"/>
      <c r="I100" s="96"/>
      <c r="J100" s="96"/>
    </row>
    <row r="101" ht="25" customHeight="1" spans="1:10">
      <c r="A101" s="96"/>
      <c r="B101" s="105" t="s">
        <v>235</v>
      </c>
      <c r="C101" s="36"/>
      <c r="D101" s="30" t="s">
        <v>236</v>
      </c>
      <c r="E101" s="30"/>
      <c r="F101" s="36" t="s">
        <v>235</v>
      </c>
      <c r="G101" s="106"/>
      <c r="H101" s="96"/>
      <c r="I101" s="96"/>
      <c r="J101" s="96"/>
    </row>
    <row r="102" ht="25" customHeight="1" spans="1:10">
      <c r="A102" s="96"/>
      <c r="B102" s="105" t="s">
        <v>254</v>
      </c>
      <c r="C102" s="36"/>
      <c r="D102" s="30" t="s">
        <v>238</v>
      </c>
      <c r="E102" s="30"/>
      <c r="F102" s="36" t="s">
        <v>254</v>
      </c>
      <c r="G102" s="106"/>
      <c r="H102" s="96"/>
      <c r="I102" s="96"/>
      <c r="J102" s="96"/>
    </row>
    <row r="103" ht="35" customHeight="1" spans="1:10">
      <c r="A103" s="96"/>
      <c r="B103" s="105" t="s">
        <v>255</v>
      </c>
      <c r="C103" s="36"/>
      <c r="D103" s="125" t="s">
        <v>256</v>
      </c>
      <c r="E103" s="30"/>
      <c r="F103" s="107" t="s">
        <v>257</v>
      </c>
      <c r="G103" s="108"/>
      <c r="H103" s="96"/>
      <c r="I103" s="96"/>
      <c r="J103" s="96"/>
    </row>
    <row r="104" ht="25" customHeight="1" spans="1:10">
      <c r="A104" s="96"/>
      <c r="B104" s="105" t="s">
        <v>235</v>
      </c>
      <c r="C104" s="36"/>
      <c r="D104" s="30" t="s">
        <v>258</v>
      </c>
      <c r="E104" s="30"/>
      <c r="F104" s="36" t="s">
        <v>235</v>
      </c>
      <c r="G104" s="106"/>
      <c r="H104" s="96"/>
      <c r="I104" s="96"/>
      <c r="J104" s="96"/>
    </row>
    <row r="105" ht="16.5" customHeight="1" spans="1:10">
      <c r="A105" s="96"/>
      <c r="B105" s="126" t="s">
        <v>272</v>
      </c>
      <c r="C105" s="122"/>
      <c r="D105" s="30" t="s">
        <v>260</v>
      </c>
      <c r="E105" s="30"/>
      <c r="F105" s="127" t="s">
        <v>273</v>
      </c>
      <c r="G105" s="128"/>
      <c r="H105" s="96"/>
      <c r="I105" s="96"/>
      <c r="J105" s="96"/>
    </row>
    <row r="106" ht="15.6" spans="1:10">
      <c r="A106" s="96"/>
      <c r="B106" s="126"/>
      <c r="C106" s="122"/>
      <c r="D106" s="30"/>
      <c r="E106" s="30"/>
      <c r="F106" s="127"/>
      <c r="G106" s="128"/>
      <c r="H106" s="96"/>
      <c r="I106" s="96"/>
      <c r="J106" s="96"/>
    </row>
    <row r="107" ht="15.6" spans="1:10">
      <c r="A107" s="96"/>
      <c r="B107" s="126"/>
      <c r="C107" s="122"/>
      <c r="D107" s="30"/>
      <c r="E107" s="30"/>
      <c r="F107" s="127"/>
      <c r="G107" s="128"/>
      <c r="H107" s="96"/>
      <c r="I107" s="96"/>
      <c r="J107" s="96"/>
    </row>
    <row r="108" ht="15.6" spans="1:10">
      <c r="A108" s="96"/>
      <c r="B108" s="126"/>
      <c r="C108" s="122"/>
      <c r="D108" s="30"/>
      <c r="E108" s="30"/>
      <c r="F108" s="127"/>
      <c r="G108" s="128"/>
      <c r="H108" s="96"/>
      <c r="I108" s="96"/>
      <c r="J108" s="96"/>
    </row>
    <row r="109" ht="16.35" spans="1:10">
      <c r="A109" s="96"/>
      <c r="B109" s="129"/>
      <c r="C109" s="130"/>
      <c r="D109" s="110"/>
      <c r="E109" s="110"/>
      <c r="F109" s="131"/>
      <c r="G109" s="132"/>
      <c r="H109" s="96"/>
      <c r="I109" s="96"/>
      <c r="J109" s="96"/>
    </row>
    <row r="110" ht="16.35" spans="1:10">
      <c r="A110" s="96"/>
      <c r="B110" s="96"/>
      <c r="C110" s="96"/>
      <c r="D110" s="96"/>
      <c r="E110" s="96"/>
      <c r="F110" s="96"/>
      <c r="G110" s="96"/>
      <c r="H110" s="96"/>
      <c r="I110" s="96"/>
      <c r="J110" s="96"/>
    </row>
    <row r="111" ht="15.6" spans="1:10">
      <c r="A111" s="96"/>
      <c r="B111" s="115" t="s">
        <v>219</v>
      </c>
      <c r="C111" s="116"/>
      <c r="D111" s="133" t="s">
        <v>127</v>
      </c>
      <c r="E111" s="133"/>
      <c r="F111" s="118" t="s">
        <v>190</v>
      </c>
      <c r="G111" s="119"/>
      <c r="H111" s="96"/>
      <c r="I111" s="96"/>
      <c r="J111" s="96"/>
    </row>
    <row r="112" ht="15.6" spans="1:10">
      <c r="A112" s="96"/>
      <c r="B112" s="103"/>
      <c r="C112" s="25"/>
      <c r="D112" s="134"/>
      <c r="E112" s="134"/>
      <c r="F112" s="26"/>
      <c r="G112" s="27"/>
      <c r="H112" s="96"/>
      <c r="I112" s="96"/>
      <c r="J112" s="96"/>
    </row>
    <row r="113" ht="16.2" spans="1:10">
      <c r="A113" s="96"/>
      <c r="B113" s="105" t="s">
        <v>274</v>
      </c>
      <c r="C113" s="36"/>
      <c r="D113" s="30" t="s">
        <v>221</v>
      </c>
      <c r="E113" s="30"/>
      <c r="F113" s="36" t="s">
        <v>275</v>
      </c>
      <c r="G113" s="106"/>
      <c r="H113" s="96"/>
      <c r="I113" s="96"/>
      <c r="J113" s="96"/>
    </row>
    <row r="114" ht="15.6" spans="1:10">
      <c r="A114" s="96"/>
      <c r="B114" s="105"/>
      <c r="C114" s="36"/>
      <c r="D114" s="30" t="s">
        <v>223</v>
      </c>
      <c r="E114" s="30"/>
      <c r="F114" s="36"/>
      <c r="G114" s="106"/>
      <c r="H114" s="96"/>
      <c r="I114" s="96"/>
      <c r="J114" s="96"/>
    </row>
    <row r="115" ht="15.6" spans="1:10">
      <c r="A115" s="96"/>
      <c r="B115" s="105"/>
      <c r="C115" s="36"/>
      <c r="D115" s="30"/>
      <c r="E115" s="30"/>
      <c r="F115" s="36"/>
      <c r="G115" s="106"/>
      <c r="H115" s="96"/>
      <c r="I115" s="96"/>
      <c r="J115" s="96"/>
    </row>
    <row r="116" ht="15.6" spans="1:10">
      <c r="B116" s="105"/>
      <c r="C116" s="36"/>
      <c r="D116" s="30"/>
      <c r="E116" s="30"/>
      <c r="F116" s="36"/>
      <c r="G116" s="106"/>
      <c r="H116" s="96"/>
      <c r="J116" s="96"/>
    </row>
    <row r="117" ht="15.6" spans="1:10">
      <c r="A117" s="96"/>
      <c r="B117" s="105"/>
      <c r="C117" s="36"/>
      <c r="D117" s="30"/>
      <c r="E117" s="30"/>
      <c r="F117" s="36"/>
      <c r="G117" s="106"/>
      <c r="H117" s="96"/>
      <c r="I117" s="96"/>
      <c r="J117" s="96"/>
    </row>
    <row r="118" ht="15.6" spans="1:10">
      <c r="A118" s="96"/>
      <c r="B118" s="105"/>
      <c r="C118" s="36"/>
      <c r="D118" s="30"/>
      <c r="E118" s="30"/>
      <c r="F118" s="36"/>
      <c r="G118" s="106"/>
      <c r="H118" s="96"/>
      <c r="I118" s="96"/>
      <c r="J118" s="96"/>
    </row>
    <row r="119" ht="15.6" spans="1:10">
      <c r="A119" s="96"/>
      <c r="B119" s="105"/>
      <c r="C119" s="36"/>
      <c r="D119" s="30"/>
      <c r="E119" s="30"/>
      <c r="F119" s="36"/>
      <c r="G119" s="106"/>
      <c r="H119" s="96"/>
      <c r="I119" s="96"/>
      <c r="J119" s="96"/>
    </row>
    <row r="120" ht="25" customHeight="1" spans="1:10">
      <c r="A120" s="96"/>
      <c r="B120" s="105" t="s">
        <v>18</v>
      </c>
      <c r="C120" s="36"/>
      <c r="D120" s="30" t="s">
        <v>224</v>
      </c>
      <c r="E120" s="30"/>
      <c r="F120" s="36" t="s">
        <v>276</v>
      </c>
      <c r="G120" s="106"/>
      <c r="H120" s="96"/>
      <c r="I120" s="96"/>
      <c r="J120" s="96"/>
    </row>
    <row r="121" ht="25" customHeight="1" spans="1:10">
      <c r="A121" s="96"/>
      <c r="B121" s="105" t="s">
        <v>277</v>
      </c>
      <c r="C121" s="36"/>
      <c r="D121" s="30" t="s">
        <v>227</v>
      </c>
      <c r="E121" s="30"/>
      <c r="F121" s="36" t="s">
        <v>278</v>
      </c>
      <c r="G121" s="106"/>
      <c r="H121" s="96"/>
      <c r="I121" s="96"/>
      <c r="J121" s="96"/>
    </row>
    <row r="122" ht="25" customHeight="1" spans="1:10">
      <c r="A122" s="96"/>
      <c r="B122" s="105" t="s">
        <v>230</v>
      </c>
      <c r="C122" s="36"/>
      <c r="D122" s="30" t="s">
        <v>229</v>
      </c>
      <c r="E122" s="30"/>
      <c r="F122" s="36" t="s">
        <v>230</v>
      </c>
      <c r="G122" s="106"/>
      <c r="H122" s="96"/>
      <c r="I122" s="96"/>
      <c r="J122" s="96"/>
    </row>
    <row r="123" ht="25" customHeight="1" spans="1:10">
      <c r="A123" s="96"/>
      <c r="B123" s="105" t="s">
        <v>250</v>
      </c>
      <c r="C123" s="36"/>
      <c r="D123" s="30" t="s">
        <v>232</v>
      </c>
      <c r="E123" s="30"/>
      <c r="F123" s="36" t="s">
        <v>279</v>
      </c>
      <c r="G123" s="106"/>
      <c r="H123" s="96"/>
      <c r="I123" s="96"/>
      <c r="J123" s="96"/>
    </row>
    <row r="124" ht="30" customHeight="1" spans="1:10">
      <c r="A124" s="96"/>
      <c r="B124" s="105" t="s">
        <v>280</v>
      </c>
      <c r="C124" s="36"/>
      <c r="D124" s="30" t="s">
        <v>234</v>
      </c>
      <c r="E124" s="30"/>
      <c r="F124" s="135" t="s">
        <v>281</v>
      </c>
      <c r="G124" s="136"/>
      <c r="H124" s="96"/>
      <c r="I124" s="96"/>
      <c r="J124" s="96"/>
    </row>
    <row r="125" ht="25" customHeight="1" spans="1:10">
      <c r="A125" s="96"/>
      <c r="B125" s="105" t="s">
        <v>235</v>
      </c>
      <c r="C125" s="36"/>
      <c r="D125" s="30" t="s">
        <v>236</v>
      </c>
      <c r="E125" s="30"/>
      <c r="F125" s="36" t="s">
        <v>235</v>
      </c>
      <c r="G125" s="106"/>
      <c r="H125" s="96"/>
      <c r="I125" s="96"/>
      <c r="J125" s="96"/>
    </row>
    <row r="126" ht="25" customHeight="1" spans="1:10">
      <c r="A126" s="96"/>
      <c r="B126" s="105" t="s">
        <v>282</v>
      </c>
      <c r="C126" s="36"/>
      <c r="D126" s="30" t="s">
        <v>238</v>
      </c>
      <c r="E126" s="30"/>
      <c r="F126" s="36" t="s">
        <v>282</v>
      </c>
      <c r="G126" s="106"/>
      <c r="H126" s="96"/>
      <c r="I126" s="96"/>
      <c r="J126" s="96"/>
    </row>
    <row r="127" ht="25" customHeight="1" spans="1:10">
      <c r="A127" s="96"/>
      <c r="B127" s="137" t="s">
        <v>283</v>
      </c>
      <c r="C127" s="138"/>
      <c r="D127" s="30" t="s">
        <v>284</v>
      </c>
      <c r="E127" s="30"/>
      <c r="F127" s="36" t="s">
        <v>285</v>
      </c>
      <c r="G127" s="106"/>
      <c r="H127" s="96"/>
      <c r="I127" s="96"/>
      <c r="J127" s="96"/>
    </row>
    <row r="128" ht="25" customHeight="1" spans="1:10">
      <c r="A128" s="96"/>
      <c r="B128" s="137" t="s">
        <v>286</v>
      </c>
      <c r="C128" s="138"/>
      <c r="D128" s="30" t="s">
        <v>287</v>
      </c>
      <c r="E128" s="30"/>
      <c r="F128" s="36" t="s">
        <v>288</v>
      </c>
      <c r="G128" s="106"/>
      <c r="H128" s="96"/>
      <c r="I128" s="96"/>
      <c r="J128" s="96"/>
    </row>
    <row r="129" ht="25" customHeight="1" spans="1:10">
      <c r="A129" s="96"/>
      <c r="B129" s="137" t="s">
        <v>235</v>
      </c>
      <c r="C129" s="138"/>
      <c r="D129" s="30" t="s">
        <v>289</v>
      </c>
      <c r="E129" s="30"/>
      <c r="F129" s="36" t="s">
        <v>235</v>
      </c>
      <c r="G129" s="106"/>
      <c r="H129" s="96"/>
      <c r="I129" s="96"/>
      <c r="J129" s="96"/>
    </row>
    <row r="130" ht="16.95" spans="1:10">
      <c r="A130" s="96"/>
      <c r="B130" s="137"/>
      <c r="C130" s="138"/>
      <c r="D130" s="30"/>
      <c r="E130" s="30"/>
      <c r="F130" s="36"/>
      <c r="G130" s="106"/>
      <c r="H130" s="96"/>
      <c r="I130" s="96"/>
      <c r="J130" s="96"/>
    </row>
    <row r="131" ht="15.6" spans="1:10">
      <c r="A131" s="96"/>
      <c r="B131" s="115" t="s">
        <v>219</v>
      </c>
      <c r="C131" s="116"/>
      <c r="D131" s="133" t="s">
        <v>127</v>
      </c>
      <c r="E131" s="133"/>
      <c r="F131" s="118" t="s">
        <v>190</v>
      </c>
      <c r="G131" s="119"/>
      <c r="H131" s="96"/>
      <c r="I131" s="96"/>
      <c r="J131" s="96"/>
    </row>
    <row r="132" ht="15.6" spans="1:10">
      <c r="A132" s="96"/>
      <c r="B132" s="103"/>
      <c r="C132" s="25"/>
      <c r="D132" s="134"/>
      <c r="E132" s="134"/>
      <c r="F132" s="26"/>
      <c r="G132" s="27"/>
      <c r="H132" s="96"/>
      <c r="I132" s="96"/>
      <c r="J132" s="96"/>
    </row>
    <row r="133" ht="16.2" spans="1:10">
      <c r="A133" s="96"/>
      <c r="B133" s="105" t="s">
        <v>274</v>
      </c>
      <c r="C133" s="36"/>
      <c r="D133" s="30" t="s">
        <v>221</v>
      </c>
      <c r="E133" s="30"/>
      <c r="F133" s="36" t="s">
        <v>290</v>
      </c>
      <c r="G133" s="106"/>
      <c r="H133" s="96"/>
      <c r="I133" s="96"/>
      <c r="J133" s="96"/>
    </row>
    <row r="134" ht="15.6" spans="1:10">
      <c r="A134" s="96"/>
      <c r="B134" s="105"/>
      <c r="C134" s="36"/>
      <c r="D134" s="30" t="s">
        <v>223</v>
      </c>
      <c r="E134" s="30"/>
      <c r="F134" s="36"/>
      <c r="G134" s="106"/>
      <c r="H134" s="96"/>
      <c r="I134" s="96"/>
      <c r="J134" s="96"/>
    </row>
    <row r="135" ht="15.6" spans="1:10">
      <c r="A135" s="96"/>
      <c r="B135" s="105"/>
      <c r="C135" s="36"/>
      <c r="D135" s="30"/>
      <c r="E135" s="30"/>
      <c r="F135" s="36"/>
      <c r="G135" s="106"/>
      <c r="H135" s="96"/>
      <c r="I135" s="96"/>
      <c r="J135" s="96"/>
    </row>
    <row r="136" ht="15.6" spans="1:10">
      <c r="A136" s="96"/>
      <c r="B136" s="105"/>
      <c r="C136" s="36"/>
      <c r="D136" s="30"/>
      <c r="E136" s="30"/>
      <c r="F136" s="36"/>
      <c r="G136" s="106"/>
      <c r="H136" s="96"/>
      <c r="I136" s="96"/>
      <c r="J136" s="96"/>
    </row>
    <row r="137" ht="15.6" spans="1:10">
      <c r="A137" s="96"/>
      <c r="B137" s="105"/>
      <c r="C137" s="36"/>
      <c r="D137" s="30"/>
      <c r="E137" s="30"/>
      <c r="F137" s="36"/>
      <c r="G137" s="106"/>
      <c r="H137" s="96"/>
      <c r="I137" s="96"/>
      <c r="J137" s="96"/>
    </row>
    <row r="138" ht="15.6" spans="1:10">
      <c r="A138" s="96"/>
      <c r="B138" s="105"/>
      <c r="C138" s="36"/>
      <c r="D138" s="30"/>
      <c r="E138" s="30"/>
      <c r="F138" s="36"/>
      <c r="G138" s="106"/>
      <c r="H138" s="96"/>
      <c r="I138" s="96"/>
      <c r="J138" s="96"/>
    </row>
    <row r="139" ht="15.6" spans="1:10">
      <c r="A139" s="96"/>
      <c r="B139" s="105"/>
      <c r="C139" s="36"/>
      <c r="D139" s="30"/>
      <c r="E139" s="30"/>
      <c r="F139" s="36"/>
      <c r="G139" s="106"/>
      <c r="H139" s="96"/>
      <c r="I139" s="96"/>
      <c r="J139" s="96"/>
    </row>
    <row r="140" ht="16.2" spans="1:10">
      <c r="A140" s="96"/>
      <c r="B140" s="105" t="s">
        <v>22</v>
      </c>
      <c r="C140" s="36"/>
      <c r="D140" s="30" t="s">
        <v>224</v>
      </c>
      <c r="E140" s="30"/>
      <c r="F140" s="36" t="s">
        <v>19</v>
      </c>
      <c r="G140" s="106"/>
      <c r="H140" s="96"/>
      <c r="I140" s="96"/>
      <c r="J140" s="96"/>
    </row>
    <row r="141" ht="16.2" spans="1:10">
      <c r="A141" s="96"/>
      <c r="B141" s="105" t="s">
        <v>291</v>
      </c>
      <c r="C141" s="36"/>
      <c r="D141" s="30" t="s">
        <v>227</v>
      </c>
      <c r="E141" s="30"/>
      <c r="F141" s="107" t="s">
        <v>292</v>
      </c>
      <c r="G141" s="108"/>
      <c r="H141" s="96"/>
      <c r="I141" s="96"/>
      <c r="J141" s="96"/>
    </row>
    <row r="142" ht="16.2" spans="1:10">
      <c r="A142" s="96"/>
      <c r="B142" s="105" t="s">
        <v>230</v>
      </c>
      <c r="C142" s="36"/>
      <c r="D142" s="30" t="s">
        <v>229</v>
      </c>
      <c r="E142" s="30"/>
      <c r="F142" s="36" t="s">
        <v>230</v>
      </c>
      <c r="G142" s="106"/>
      <c r="H142" s="96"/>
      <c r="I142" s="96"/>
      <c r="J142" s="96"/>
    </row>
    <row r="143" ht="16.2" spans="1:10">
      <c r="A143" s="96"/>
      <c r="B143" s="105" t="s">
        <v>250</v>
      </c>
      <c r="C143" s="36"/>
      <c r="D143" s="30" t="s">
        <v>232</v>
      </c>
      <c r="E143" s="30"/>
      <c r="F143" s="36" t="s">
        <v>251</v>
      </c>
      <c r="G143" s="106"/>
      <c r="H143" s="96"/>
      <c r="I143" s="96"/>
      <c r="J143" s="96"/>
    </row>
    <row r="144" ht="16.2" spans="1:10">
      <c r="A144" s="96"/>
      <c r="B144" s="105" t="s">
        <v>280</v>
      </c>
      <c r="C144" s="36"/>
      <c r="D144" s="30" t="s">
        <v>234</v>
      </c>
      <c r="E144" s="30"/>
      <c r="F144" s="122" t="s">
        <v>293</v>
      </c>
      <c r="G144" s="106"/>
      <c r="H144" s="96"/>
      <c r="I144" s="96"/>
      <c r="J144" s="96"/>
    </row>
    <row r="145" ht="16.2" spans="1:10">
      <c r="A145" s="96"/>
      <c r="B145" s="105" t="s">
        <v>235</v>
      </c>
      <c r="C145" s="36"/>
      <c r="D145" s="30" t="s">
        <v>236</v>
      </c>
      <c r="E145" s="30"/>
      <c r="F145" s="36" t="s">
        <v>235</v>
      </c>
      <c r="G145" s="106"/>
      <c r="H145" s="96"/>
      <c r="I145" s="96"/>
      <c r="J145" s="96"/>
    </row>
    <row r="146" ht="16.2" spans="1:10">
      <c r="A146" s="96"/>
      <c r="B146" s="105" t="s">
        <v>282</v>
      </c>
      <c r="C146" s="36"/>
      <c r="D146" s="30" t="s">
        <v>238</v>
      </c>
      <c r="E146" s="30"/>
      <c r="F146" s="36" t="s">
        <v>282</v>
      </c>
      <c r="G146" s="106"/>
      <c r="H146" s="96"/>
      <c r="I146" s="96"/>
      <c r="J146" s="96"/>
    </row>
    <row r="147" ht="16.2" spans="1:10">
      <c r="A147" s="96"/>
      <c r="B147" s="137" t="s">
        <v>283</v>
      </c>
      <c r="C147" s="138"/>
      <c r="D147" s="30" t="s">
        <v>284</v>
      </c>
      <c r="E147" s="30"/>
      <c r="F147" s="36" t="s">
        <v>285</v>
      </c>
      <c r="G147" s="106"/>
      <c r="H147" s="96"/>
      <c r="I147" s="96"/>
      <c r="J147" s="96"/>
    </row>
    <row r="148" ht="16.2" spans="1:10">
      <c r="A148" s="96"/>
      <c r="B148" s="137" t="s">
        <v>286</v>
      </c>
      <c r="C148" s="138"/>
      <c r="D148" s="30" t="s">
        <v>287</v>
      </c>
      <c r="E148" s="30"/>
      <c r="F148" s="36" t="s">
        <v>288</v>
      </c>
      <c r="G148" s="106"/>
      <c r="H148" s="96"/>
      <c r="I148" s="96"/>
      <c r="J148" s="96"/>
    </row>
    <row r="149" ht="15.6" spans="1:10">
      <c r="A149" s="96"/>
      <c r="B149" s="96"/>
      <c r="C149" s="96"/>
      <c r="D149" s="96"/>
      <c r="E149" s="96"/>
      <c r="F149" s="96"/>
      <c r="G149" s="96"/>
      <c r="H149" s="96"/>
      <c r="I149" s="96"/>
      <c r="J149" s="96"/>
    </row>
    <row r="150" ht="15.6" spans="1:10">
      <c r="A150" s="96"/>
      <c r="B150" s="96"/>
      <c r="C150" s="96"/>
      <c r="D150" s="96"/>
      <c r="E150" s="96"/>
      <c r="F150" s="96"/>
      <c r="G150" s="96"/>
      <c r="H150" s="96"/>
      <c r="I150" s="96"/>
      <c r="J150" s="96"/>
    </row>
    <row r="151" ht="15.6" spans="1:10">
      <c r="A151" s="96"/>
      <c r="B151" s="96"/>
      <c r="C151" s="96"/>
      <c r="D151" s="96"/>
      <c r="E151" s="96"/>
      <c r="F151" s="96"/>
      <c r="G151" s="96"/>
      <c r="H151" s="96"/>
      <c r="I151" s="96"/>
      <c r="J151" s="96"/>
    </row>
    <row r="152" ht="15.6" spans="1:10">
      <c r="A152" s="96"/>
      <c r="B152" s="96"/>
      <c r="C152" s="96"/>
      <c r="D152" s="96"/>
      <c r="E152" s="96"/>
      <c r="F152" s="96"/>
      <c r="G152" s="96"/>
      <c r="H152" s="96"/>
      <c r="I152" s="96"/>
      <c r="J152" s="96"/>
    </row>
    <row r="153" ht="15.6" spans="1:10">
      <c r="A153" s="96"/>
      <c r="B153" s="96"/>
      <c r="C153" s="96"/>
      <c r="D153" s="96"/>
      <c r="E153" s="96"/>
      <c r="F153" s="96"/>
      <c r="G153" s="96"/>
      <c r="H153" s="96"/>
      <c r="I153" s="96"/>
      <c r="J153" s="96"/>
    </row>
    <row r="154" ht="15.6" spans="1:10">
      <c r="A154" s="96"/>
      <c r="B154" s="96"/>
      <c r="C154" s="96"/>
      <c r="D154" s="96"/>
      <c r="E154" s="96"/>
      <c r="F154" s="96"/>
      <c r="G154" s="96"/>
      <c r="H154" s="96"/>
      <c r="I154" s="96"/>
      <c r="J154" s="96"/>
    </row>
    <row r="155" ht="15.6" spans="1:10">
      <c r="A155" s="96"/>
      <c r="B155" s="96"/>
      <c r="C155" s="96"/>
      <c r="D155" s="96"/>
      <c r="E155" s="96"/>
      <c r="F155" s="96"/>
      <c r="G155" s="96"/>
      <c r="H155" s="96"/>
      <c r="I155" s="96"/>
      <c r="J155" s="96"/>
    </row>
    <row r="156" ht="15.6" spans="1:10">
      <c r="A156" s="96"/>
      <c r="B156" s="96"/>
      <c r="C156" s="96"/>
      <c r="D156" s="96"/>
      <c r="E156" s="96"/>
      <c r="F156" s="96"/>
      <c r="G156" s="96"/>
      <c r="H156" s="96"/>
      <c r="I156" s="96"/>
      <c r="J156" s="96"/>
    </row>
    <row r="157" ht="15.6" spans="1:10">
      <c r="A157" s="96"/>
      <c r="B157" s="96"/>
      <c r="C157" s="96"/>
      <c r="D157" s="96"/>
      <c r="E157" s="96"/>
      <c r="F157" s="96"/>
      <c r="G157" s="96"/>
      <c r="H157" s="96"/>
      <c r="I157" s="96"/>
      <c r="J157" s="96"/>
    </row>
    <row r="158" ht="15.6" spans="1:10">
      <c r="A158" s="96"/>
      <c r="B158" s="96"/>
      <c r="C158" s="96"/>
      <c r="D158" s="96"/>
      <c r="E158" s="96"/>
      <c r="F158" s="96"/>
      <c r="G158" s="96"/>
      <c r="H158" s="96"/>
      <c r="I158" s="96"/>
      <c r="J158" s="96"/>
    </row>
    <row r="159" ht="15.6" spans="1:10">
      <c r="A159" s="96"/>
      <c r="B159" s="96"/>
      <c r="C159" s="96"/>
      <c r="D159" s="96"/>
      <c r="E159" s="96"/>
      <c r="F159" s="96"/>
      <c r="G159" s="96"/>
      <c r="H159" s="96"/>
      <c r="I159" s="96"/>
      <c r="J159" s="96"/>
    </row>
    <row r="160" ht="15.6" spans="1:10">
      <c r="A160" s="96"/>
      <c r="B160" s="96"/>
      <c r="C160" s="96"/>
      <c r="D160" s="96"/>
      <c r="E160" s="96"/>
      <c r="F160" s="96"/>
      <c r="G160" s="96"/>
      <c r="H160" s="96"/>
      <c r="I160" s="96"/>
      <c r="J160" s="96"/>
    </row>
    <row r="161" ht="15.6" spans="1:10">
      <c r="A161" s="96"/>
      <c r="B161" s="96"/>
      <c r="C161" s="96"/>
      <c r="D161" s="96"/>
      <c r="E161" s="96"/>
      <c r="F161" s="96"/>
      <c r="G161" s="96"/>
      <c r="H161" s="96"/>
      <c r="I161" s="96"/>
      <c r="J161" s="96"/>
    </row>
    <row r="162" ht="15.6" spans="1:10">
      <c r="A162" s="96"/>
      <c r="B162" s="96"/>
      <c r="C162" s="96"/>
      <c r="D162" s="96"/>
      <c r="E162" s="96"/>
      <c r="F162" s="96"/>
      <c r="G162" s="96"/>
      <c r="H162" s="96"/>
      <c r="I162" s="96"/>
      <c r="J162" s="96"/>
    </row>
    <row r="163" ht="15.6" spans="1:10">
      <c r="A163" s="96"/>
      <c r="B163" s="96"/>
      <c r="C163" s="96"/>
      <c r="D163" s="96"/>
      <c r="E163" s="96"/>
      <c r="F163" s="96"/>
      <c r="G163" s="96"/>
      <c r="H163" s="96"/>
      <c r="I163" s="96"/>
      <c r="J163" s="96"/>
    </row>
    <row r="164" ht="15.6" spans="1:10">
      <c r="A164" s="96"/>
      <c r="B164" s="96"/>
      <c r="C164" s="96"/>
      <c r="D164" s="96"/>
      <c r="E164" s="96"/>
      <c r="F164" s="96"/>
      <c r="G164" s="96"/>
      <c r="H164" s="96"/>
      <c r="I164" s="96"/>
      <c r="J164" s="96"/>
    </row>
    <row r="165" ht="15.6" spans="1:10">
      <c r="A165" s="96"/>
      <c r="B165" s="96"/>
      <c r="C165" s="96"/>
      <c r="D165" s="96"/>
      <c r="E165" s="96"/>
      <c r="F165" s="96"/>
      <c r="G165" s="96"/>
      <c r="H165" s="96"/>
      <c r="I165" s="96"/>
      <c r="J165" s="96"/>
    </row>
    <row r="166" ht="15.6" spans="1:10">
      <c r="A166" s="96"/>
      <c r="B166" s="96"/>
      <c r="C166" s="96"/>
      <c r="D166" s="96"/>
      <c r="E166" s="96"/>
      <c r="F166" s="96"/>
      <c r="G166" s="96"/>
      <c r="H166" s="96"/>
      <c r="I166" s="96"/>
      <c r="J166" s="96"/>
    </row>
    <row r="167" ht="15.6" spans="1:10">
      <c r="A167" s="96"/>
      <c r="B167" s="96"/>
      <c r="C167" s="96"/>
      <c r="D167" s="96"/>
      <c r="E167" s="96"/>
      <c r="F167" s="96"/>
      <c r="G167" s="96"/>
      <c r="H167" s="96"/>
      <c r="I167" s="96"/>
      <c r="J167" s="96"/>
    </row>
    <row r="168" ht="15.6" spans="1:10">
      <c r="A168" s="96"/>
      <c r="B168" s="96"/>
      <c r="C168" s="96"/>
      <c r="D168" s="96"/>
      <c r="E168" s="96"/>
      <c r="F168" s="96"/>
      <c r="G168" s="96"/>
      <c r="H168" s="96"/>
      <c r="I168" s="96"/>
      <c r="J168" s="96"/>
    </row>
    <row r="169" ht="15.6" spans="1:10">
      <c r="A169" s="96"/>
      <c r="B169" s="96"/>
      <c r="C169" s="96"/>
      <c r="D169" s="96"/>
      <c r="E169" s="96"/>
      <c r="F169" s="96"/>
      <c r="G169" s="96"/>
      <c r="H169" s="96"/>
      <c r="I169" s="96"/>
      <c r="J169" s="96"/>
    </row>
    <row r="170" ht="15.6" spans="1:10">
      <c r="A170" s="96"/>
      <c r="B170" s="96"/>
      <c r="C170" s="96"/>
      <c r="D170" s="96"/>
      <c r="E170" s="96"/>
      <c r="F170" s="96"/>
      <c r="G170" s="96"/>
      <c r="H170" s="96"/>
      <c r="I170" s="96"/>
      <c r="J170" s="96"/>
    </row>
    <row r="171" ht="15.6" spans="1:10">
      <c r="A171" s="96"/>
      <c r="B171" s="96"/>
      <c r="C171" s="96"/>
      <c r="D171" s="96"/>
      <c r="E171" s="96"/>
      <c r="F171" s="96"/>
      <c r="G171" s="96"/>
      <c r="H171" s="96"/>
      <c r="I171" s="96"/>
      <c r="J171" s="96"/>
    </row>
    <row r="172" ht="15.6" spans="1:10">
      <c r="A172" s="96"/>
      <c r="B172" s="96"/>
      <c r="C172" s="96"/>
      <c r="D172" s="96"/>
      <c r="E172" s="96"/>
      <c r="F172" s="96"/>
      <c r="G172" s="96"/>
      <c r="H172" s="96"/>
      <c r="I172" s="96"/>
      <c r="J172" s="96"/>
    </row>
    <row r="173" ht="15.6" spans="1:10">
      <c r="A173" s="96"/>
      <c r="B173" s="96"/>
      <c r="C173" s="96"/>
      <c r="D173" s="96"/>
      <c r="E173" s="96"/>
      <c r="F173" s="96"/>
      <c r="G173" s="96"/>
      <c r="H173" s="96"/>
      <c r="I173" s="96"/>
      <c r="J173" s="96"/>
    </row>
    <row r="174" ht="15.6" spans="1:10">
      <c r="A174" s="96"/>
      <c r="B174" s="96"/>
      <c r="C174" s="96"/>
      <c r="D174" s="96"/>
      <c r="E174" s="96"/>
      <c r="F174" s="96"/>
      <c r="G174" s="96"/>
      <c r="H174" s="96"/>
      <c r="I174" s="96"/>
      <c r="J174" s="96"/>
    </row>
    <row r="175" ht="15.6" spans="1:10">
      <c r="A175" s="96"/>
      <c r="B175" s="96"/>
      <c r="C175" s="96"/>
      <c r="D175" s="96"/>
      <c r="E175" s="96"/>
      <c r="F175" s="96"/>
      <c r="G175" s="96"/>
      <c r="H175" s="96"/>
      <c r="I175" s="96"/>
      <c r="J175" s="96"/>
    </row>
    <row r="176" ht="15.6" spans="1:10">
      <c r="A176" s="96"/>
      <c r="B176" s="96"/>
      <c r="C176" s="96"/>
      <c r="D176" s="96"/>
      <c r="E176" s="96"/>
      <c r="F176" s="96"/>
      <c r="G176" s="96"/>
      <c r="H176" s="96"/>
      <c r="I176" s="96"/>
      <c r="J176" s="96"/>
    </row>
    <row r="177" ht="15.6" spans="1:10">
      <c r="A177" s="96"/>
      <c r="B177" s="96"/>
      <c r="C177" s="96"/>
      <c r="D177" s="96"/>
      <c r="E177" s="96"/>
      <c r="F177" s="96"/>
      <c r="G177" s="96"/>
      <c r="H177" s="96"/>
      <c r="I177" s="96"/>
      <c r="J177" s="96"/>
    </row>
    <row r="178" ht="15.6" spans="1:10">
      <c r="A178" s="96"/>
      <c r="B178" s="96"/>
      <c r="C178" s="96"/>
      <c r="D178" s="96"/>
      <c r="E178" s="96"/>
      <c r="F178" s="96"/>
      <c r="G178" s="96"/>
      <c r="H178" s="96"/>
      <c r="I178" s="96"/>
      <c r="J178" s="96"/>
    </row>
    <row r="179" ht="15.6" spans="1:10">
      <c r="A179" s="96"/>
      <c r="B179" s="96"/>
      <c r="C179" s="96"/>
      <c r="D179" s="96"/>
      <c r="E179" s="96"/>
      <c r="F179" s="96"/>
      <c r="G179" s="96"/>
      <c r="H179" s="96"/>
      <c r="I179" s="96"/>
      <c r="J179" s="96"/>
    </row>
    <row r="180" ht="15.6" spans="1:10">
      <c r="A180" s="96"/>
      <c r="B180" s="96"/>
      <c r="C180" s="96"/>
      <c r="D180" s="96"/>
      <c r="E180" s="96"/>
      <c r="F180" s="96"/>
      <c r="G180" s="96"/>
      <c r="H180" s="96"/>
      <c r="I180" s="96"/>
      <c r="J180" s="96"/>
    </row>
    <row r="181" ht="15.6" spans="1:10">
      <c r="A181" s="96"/>
      <c r="B181" s="96"/>
      <c r="C181" s="96"/>
      <c r="D181" s="96"/>
      <c r="E181" s="96"/>
      <c r="F181" s="96"/>
      <c r="G181" s="96"/>
      <c r="H181" s="96"/>
      <c r="I181" s="96"/>
      <c r="J181" s="96"/>
    </row>
    <row r="182" ht="15.6" spans="1:10">
      <c r="A182" s="96"/>
      <c r="B182" s="96"/>
      <c r="C182" s="96"/>
      <c r="D182" s="96"/>
      <c r="E182" s="96"/>
      <c r="F182" s="96"/>
      <c r="G182" s="96"/>
      <c r="H182" s="96"/>
      <c r="I182" s="96"/>
      <c r="J182" s="96"/>
    </row>
    <row r="183" ht="15.6" spans="1:10">
      <c r="A183" s="96"/>
      <c r="B183" s="96"/>
      <c r="C183" s="96"/>
      <c r="D183" s="96"/>
      <c r="E183" s="96"/>
      <c r="F183" s="96"/>
      <c r="G183" s="96"/>
      <c r="H183" s="96"/>
      <c r="I183" s="96"/>
      <c r="J183" s="96"/>
    </row>
    <row r="184" ht="15.6" spans="1:10">
      <c r="A184" s="96"/>
      <c r="B184" s="96"/>
      <c r="C184" s="96"/>
      <c r="D184" s="96"/>
      <c r="E184" s="96"/>
      <c r="F184" s="96"/>
      <c r="G184" s="96"/>
      <c r="H184" s="96"/>
      <c r="I184" s="96"/>
      <c r="J184" s="96"/>
    </row>
    <row r="185" ht="15.6" spans="1:10">
      <c r="A185" s="96"/>
      <c r="B185" s="96"/>
      <c r="C185" s="96"/>
      <c r="D185" s="96"/>
      <c r="E185" s="96"/>
      <c r="F185" s="96"/>
      <c r="G185" s="96"/>
      <c r="H185" s="96"/>
      <c r="I185" s="96"/>
      <c r="J185" s="96"/>
    </row>
    <row r="186" ht="15.6" spans="1:10">
      <c r="A186" s="96"/>
      <c r="B186" s="96"/>
      <c r="C186" s="96"/>
      <c r="D186" s="96"/>
      <c r="E186" s="96"/>
      <c r="F186" s="96"/>
      <c r="G186" s="96"/>
      <c r="H186" s="96"/>
      <c r="I186" s="96"/>
      <c r="J186" s="96"/>
    </row>
    <row r="187" ht="15.6" spans="1:10">
      <c r="A187" s="96"/>
      <c r="B187" s="96"/>
      <c r="C187" s="96"/>
      <c r="D187" s="96"/>
      <c r="E187" s="96"/>
      <c r="F187" s="96"/>
      <c r="G187" s="96"/>
      <c r="H187" s="96"/>
      <c r="I187" s="96"/>
      <c r="J187" s="96"/>
    </row>
    <row r="188" ht="15.6" spans="1:10">
      <c r="A188" s="96"/>
      <c r="B188" s="96"/>
      <c r="C188" s="96"/>
      <c r="D188" s="96"/>
      <c r="E188" s="96"/>
      <c r="F188" s="96"/>
      <c r="G188" s="96"/>
      <c r="H188" s="96"/>
      <c r="I188" s="96"/>
      <c r="J188" s="96"/>
    </row>
    <row r="189" ht="15.6" spans="1:10">
      <c r="A189" s="96"/>
      <c r="B189" s="96"/>
      <c r="C189" s="96"/>
      <c r="D189" s="96"/>
      <c r="E189" s="96"/>
      <c r="F189" s="96"/>
      <c r="G189" s="96"/>
      <c r="H189" s="96"/>
      <c r="I189" s="96"/>
      <c r="J189" s="96"/>
    </row>
    <row r="190" ht="15.6" spans="1:10">
      <c r="A190" s="96"/>
      <c r="B190" s="96"/>
      <c r="C190" s="96"/>
      <c r="D190" s="96"/>
      <c r="E190" s="96"/>
      <c r="F190" s="96"/>
      <c r="G190" s="96"/>
      <c r="H190" s="96"/>
      <c r="I190" s="96"/>
      <c r="J190" s="96"/>
    </row>
    <row r="191" ht="15.6" spans="1:10">
      <c r="A191" s="96"/>
      <c r="B191" s="96"/>
      <c r="C191" s="96"/>
      <c r="D191" s="96"/>
      <c r="E191" s="96"/>
      <c r="F191" s="96"/>
      <c r="G191" s="96"/>
      <c r="H191" s="96"/>
      <c r="I191" s="96"/>
      <c r="J191" s="96"/>
    </row>
    <row r="192" ht="15.6" spans="1:10">
      <c r="A192" s="96"/>
      <c r="B192" s="96"/>
      <c r="C192" s="96"/>
      <c r="D192" s="96"/>
      <c r="E192" s="96"/>
      <c r="F192" s="96"/>
      <c r="G192" s="96"/>
      <c r="H192" s="96"/>
      <c r="I192" s="96"/>
      <c r="J192" s="96"/>
    </row>
    <row r="193" ht="15.6" spans="1:10">
      <c r="A193" s="96"/>
      <c r="B193" s="96"/>
      <c r="C193" s="96"/>
      <c r="D193" s="96"/>
      <c r="E193" s="96"/>
      <c r="F193" s="96"/>
      <c r="G193" s="96"/>
      <c r="H193" s="96"/>
      <c r="I193" s="96"/>
      <c r="J193" s="96"/>
    </row>
    <row r="194" ht="15.6" spans="1:10">
      <c r="A194" s="96"/>
      <c r="B194" s="96"/>
      <c r="C194" s="96"/>
      <c r="D194" s="96"/>
      <c r="E194" s="96"/>
      <c r="F194" s="96"/>
      <c r="G194" s="96"/>
      <c r="H194" s="96"/>
      <c r="I194" s="96"/>
      <c r="J194" s="96"/>
    </row>
    <row r="195" ht="15.6" spans="1:10">
      <c r="A195" s="96"/>
      <c r="B195" s="96"/>
      <c r="C195" s="96"/>
      <c r="D195" s="96"/>
      <c r="E195" s="96"/>
      <c r="F195" s="96"/>
      <c r="G195" s="96"/>
      <c r="H195" s="96"/>
      <c r="I195" s="96"/>
      <c r="J195" s="96"/>
    </row>
    <row r="196" ht="15.6" spans="1:10">
      <c r="A196" s="96"/>
      <c r="B196" s="96"/>
      <c r="C196" s="96"/>
      <c r="D196" s="96"/>
      <c r="E196" s="96"/>
      <c r="F196" s="96"/>
      <c r="G196" s="96"/>
      <c r="H196" s="96"/>
      <c r="I196" s="96"/>
      <c r="J196" s="96"/>
    </row>
    <row r="197" ht="15.6" spans="1:10">
      <c r="A197" s="96"/>
      <c r="B197" s="96"/>
      <c r="C197" s="96"/>
      <c r="D197" s="96"/>
      <c r="E197" s="96"/>
      <c r="F197" s="96"/>
      <c r="G197" s="96"/>
      <c r="H197" s="96"/>
      <c r="I197" s="96"/>
      <c r="J197" s="96"/>
    </row>
    <row r="198" ht="15.6" spans="1:10">
      <c r="A198" s="96"/>
      <c r="B198" s="96"/>
      <c r="C198" s="96"/>
      <c r="D198" s="96"/>
      <c r="E198" s="96"/>
      <c r="F198" s="96"/>
      <c r="G198" s="96"/>
      <c r="H198" s="96"/>
      <c r="I198" s="96"/>
      <c r="J198" s="96"/>
    </row>
    <row r="199" ht="15.6" spans="1:10">
      <c r="A199" s="96"/>
      <c r="B199" s="96"/>
      <c r="C199" s="96"/>
      <c r="D199" s="96"/>
      <c r="E199" s="96"/>
      <c r="F199" s="96"/>
      <c r="G199" s="96"/>
      <c r="H199" s="96"/>
      <c r="I199" s="96"/>
      <c r="J199" s="96"/>
    </row>
    <row r="200" ht="15.6" spans="1:10">
      <c r="A200" s="96"/>
      <c r="B200" s="96"/>
      <c r="C200" s="96"/>
      <c r="D200" s="96"/>
      <c r="E200" s="96"/>
      <c r="F200" s="96"/>
      <c r="G200" s="96"/>
      <c r="H200" s="96"/>
      <c r="I200" s="96"/>
      <c r="J200" s="96"/>
    </row>
    <row r="201" ht="15.6" spans="1:10">
      <c r="A201" s="96"/>
      <c r="B201" s="96"/>
      <c r="C201" s="96"/>
      <c r="D201" s="96"/>
      <c r="E201" s="96"/>
      <c r="F201" s="96"/>
      <c r="G201" s="96"/>
      <c r="H201" s="96"/>
      <c r="I201" s="96"/>
      <c r="J201" s="96"/>
    </row>
    <row r="202" ht="15.6" spans="1:10">
      <c r="A202" s="96"/>
      <c r="B202" s="96"/>
      <c r="C202" s="96"/>
      <c r="D202" s="96"/>
      <c r="E202" s="96"/>
      <c r="F202" s="96"/>
      <c r="G202" s="96"/>
      <c r="H202" s="96"/>
      <c r="I202" s="96"/>
      <c r="J202" s="96"/>
    </row>
    <row r="203" ht="15.6" spans="1:10">
      <c r="A203" s="96"/>
      <c r="B203" s="96"/>
      <c r="C203" s="96"/>
      <c r="D203" s="96"/>
      <c r="E203" s="96"/>
      <c r="F203" s="96"/>
      <c r="G203" s="96"/>
      <c r="H203" s="96"/>
      <c r="I203" s="96"/>
      <c r="J203" s="96"/>
    </row>
    <row r="204" ht="15.6" spans="1:10">
      <c r="A204" s="96"/>
      <c r="B204" s="96"/>
      <c r="C204" s="96"/>
      <c r="D204" s="96"/>
      <c r="E204" s="96"/>
      <c r="F204" s="96"/>
      <c r="G204" s="96"/>
      <c r="H204" s="96"/>
      <c r="I204" s="96"/>
      <c r="J204" s="96"/>
    </row>
    <row r="205" ht="15.6" spans="1:10">
      <c r="A205" s="96"/>
      <c r="B205" s="96"/>
      <c r="C205" s="96"/>
      <c r="D205" s="96"/>
      <c r="E205" s="96"/>
      <c r="F205" s="96"/>
      <c r="G205" s="96"/>
      <c r="H205" s="96"/>
      <c r="I205" s="96"/>
      <c r="J205" s="96"/>
    </row>
    <row r="206" ht="15.6" spans="1:10">
      <c r="A206" s="96"/>
      <c r="B206" s="96"/>
      <c r="C206" s="96"/>
      <c r="D206" s="96"/>
      <c r="E206" s="96"/>
      <c r="F206" s="96"/>
      <c r="G206" s="96"/>
      <c r="H206" s="96"/>
      <c r="I206" s="96"/>
      <c r="J206" s="96"/>
    </row>
    <row r="207" ht="15.6" spans="1:10">
      <c r="A207" s="96"/>
      <c r="B207" s="96"/>
      <c r="C207" s="96"/>
      <c r="D207" s="96"/>
      <c r="E207" s="96"/>
      <c r="F207" s="96"/>
      <c r="G207" s="96"/>
      <c r="H207" s="96"/>
      <c r="I207" s="96"/>
      <c r="J207" s="96"/>
    </row>
  </sheetData>
  <mergeCells count="266">
    <mergeCell ref="B6:C6"/>
    <mergeCell ref="D6:E6"/>
    <mergeCell ref="F6:G6"/>
    <mergeCell ref="B13:C13"/>
    <mergeCell ref="D13:E13"/>
    <mergeCell ref="F13:G13"/>
    <mergeCell ref="B14:C14"/>
    <mergeCell ref="D14:E14"/>
    <mergeCell ref="F14:G14"/>
    <mergeCell ref="B15:C15"/>
    <mergeCell ref="D15:E15"/>
    <mergeCell ref="F15:G15"/>
    <mergeCell ref="B16:C16"/>
    <mergeCell ref="D16:E16"/>
    <mergeCell ref="F16:G16"/>
    <mergeCell ref="B17:C17"/>
    <mergeCell ref="D17:E17"/>
    <mergeCell ref="F17:G17"/>
    <mergeCell ref="B18:C18"/>
    <mergeCell ref="D18:E18"/>
    <mergeCell ref="F18:G18"/>
    <mergeCell ref="B19:C19"/>
    <mergeCell ref="D19:E19"/>
    <mergeCell ref="F19:G19"/>
    <mergeCell ref="B20:C20"/>
    <mergeCell ref="D20:E20"/>
    <mergeCell ref="F20:G20"/>
    <mergeCell ref="B21:C21"/>
    <mergeCell ref="D21:E21"/>
    <mergeCell ref="F21:G21"/>
    <mergeCell ref="B22:G22"/>
    <mergeCell ref="B25:C25"/>
    <mergeCell ref="D25:E25"/>
    <mergeCell ref="F25:G25"/>
    <mergeCell ref="B32:C32"/>
    <mergeCell ref="D32:E32"/>
    <mergeCell ref="F32:G32"/>
    <mergeCell ref="B33:C33"/>
    <mergeCell ref="D33:E33"/>
    <mergeCell ref="F33:G33"/>
    <mergeCell ref="B34:C34"/>
    <mergeCell ref="D34:E34"/>
    <mergeCell ref="F34:G34"/>
    <mergeCell ref="B35:C35"/>
    <mergeCell ref="D35:E35"/>
    <mergeCell ref="F35:G35"/>
    <mergeCell ref="B36:C36"/>
    <mergeCell ref="D36:E36"/>
    <mergeCell ref="F36:G36"/>
    <mergeCell ref="B37:C37"/>
    <mergeCell ref="D37:E37"/>
    <mergeCell ref="F37:G37"/>
    <mergeCell ref="B38:C38"/>
    <mergeCell ref="D38:E38"/>
    <mergeCell ref="F38:G38"/>
    <mergeCell ref="B39:C39"/>
    <mergeCell ref="D39:E39"/>
    <mergeCell ref="F39:G39"/>
    <mergeCell ref="B43:C43"/>
    <mergeCell ref="D43:E43"/>
    <mergeCell ref="F43:G43"/>
    <mergeCell ref="B50:C50"/>
    <mergeCell ref="D50:E50"/>
    <mergeCell ref="F50:G50"/>
    <mergeCell ref="B51:C51"/>
    <mergeCell ref="D51:E51"/>
    <mergeCell ref="F51:G51"/>
    <mergeCell ref="B52:C52"/>
    <mergeCell ref="D52:E52"/>
    <mergeCell ref="F52:G52"/>
    <mergeCell ref="B53:C53"/>
    <mergeCell ref="D53:E53"/>
    <mergeCell ref="F53:G53"/>
    <mergeCell ref="B54:C54"/>
    <mergeCell ref="D54:E54"/>
    <mergeCell ref="F54:G54"/>
    <mergeCell ref="B55:C55"/>
    <mergeCell ref="D55:E55"/>
    <mergeCell ref="F55:G55"/>
    <mergeCell ref="B56:C56"/>
    <mergeCell ref="D56:E56"/>
    <mergeCell ref="F56:G56"/>
    <mergeCell ref="B57:C57"/>
    <mergeCell ref="D57:E57"/>
    <mergeCell ref="F57:G57"/>
    <mergeCell ref="B58:C58"/>
    <mergeCell ref="D58:E58"/>
    <mergeCell ref="F58:G58"/>
    <mergeCell ref="B66:C66"/>
    <mergeCell ref="D66:E66"/>
    <mergeCell ref="F66:G66"/>
    <mergeCell ref="B73:C73"/>
    <mergeCell ref="D73:E73"/>
    <mergeCell ref="F73:G73"/>
    <mergeCell ref="B74:C74"/>
    <mergeCell ref="D74:E74"/>
    <mergeCell ref="F74:G74"/>
    <mergeCell ref="B75:C75"/>
    <mergeCell ref="D75:E75"/>
    <mergeCell ref="F75:G75"/>
    <mergeCell ref="B76:C76"/>
    <mergeCell ref="D76:E76"/>
    <mergeCell ref="F76:G76"/>
    <mergeCell ref="B77:C77"/>
    <mergeCell ref="D77:E77"/>
    <mergeCell ref="F77:G77"/>
    <mergeCell ref="B78:C78"/>
    <mergeCell ref="D78:E78"/>
    <mergeCell ref="F78:G78"/>
    <mergeCell ref="B79:C79"/>
    <mergeCell ref="D79:E79"/>
    <mergeCell ref="F79:G79"/>
    <mergeCell ref="B80:C80"/>
    <mergeCell ref="D80:E80"/>
    <mergeCell ref="F80:G80"/>
    <mergeCell ref="B81:C81"/>
    <mergeCell ref="D81:E81"/>
    <mergeCell ref="F81:G81"/>
    <mergeCell ref="B89:C89"/>
    <mergeCell ref="D89:E89"/>
    <mergeCell ref="F89:G89"/>
    <mergeCell ref="B96:C96"/>
    <mergeCell ref="D96:E96"/>
    <mergeCell ref="F96:G96"/>
    <mergeCell ref="B97:C97"/>
    <mergeCell ref="D97:E97"/>
    <mergeCell ref="F97:G97"/>
    <mergeCell ref="B98:C98"/>
    <mergeCell ref="D98:E98"/>
    <mergeCell ref="F98:G98"/>
    <mergeCell ref="B99:C99"/>
    <mergeCell ref="D99:E99"/>
    <mergeCell ref="F99:G99"/>
    <mergeCell ref="B100:C100"/>
    <mergeCell ref="D100:E100"/>
    <mergeCell ref="F100:G100"/>
    <mergeCell ref="B101:C101"/>
    <mergeCell ref="D101:E101"/>
    <mergeCell ref="F101:G101"/>
    <mergeCell ref="B102:C102"/>
    <mergeCell ref="D102:E102"/>
    <mergeCell ref="F102:G102"/>
    <mergeCell ref="B103:C103"/>
    <mergeCell ref="D103:E103"/>
    <mergeCell ref="F103:G103"/>
    <mergeCell ref="B104:C104"/>
    <mergeCell ref="D104:E104"/>
    <mergeCell ref="F104:G104"/>
    <mergeCell ref="B113:C113"/>
    <mergeCell ref="D113:E113"/>
    <mergeCell ref="F113:G113"/>
    <mergeCell ref="B120:C120"/>
    <mergeCell ref="D120:E120"/>
    <mergeCell ref="F120:G120"/>
    <mergeCell ref="B121:C121"/>
    <mergeCell ref="D121:E121"/>
    <mergeCell ref="F121:G121"/>
    <mergeCell ref="B122:C122"/>
    <mergeCell ref="D122:E122"/>
    <mergeCell ref="F122:G122"/>
    <mergeCell ref="B123:C123"/>
    <mergeCell ref="D123:E123"/>
    <mergeCell ref="F123:G123"/>
    <mergeCell ref="B124:C124"/>
    <mergeCell ref="D124:E124"/>
    <mergeCell ref="F124:G124"/>
    <mergeCell ref="B125:C125"/>
    <mergeCell ref="D125:E125"/>
    <mergeCell ref="F125:G125"/>
    <mergeCell ref="B126:C126"/>
    <mergeCell ref="D126:E126"/>
    <mergeCell ref="F126:G126"/>
    <mergeCell ref="B127:C127"/>
    <mergeCell ref="D127:E127"/>
    <mergeCell ref="F127:G127"/>
    <mergeCell ref="B128:C128"/>
    <mergeCell ref="D128:E128"/>
    <mergeCell ref="F128:G128"/>
    <mergeCell ref="B129:C129"/>
    <mergeCell ref="D129:E129"/>
    <mergeCell ref="F129:G129"/>
    <mergeCell ref="B130:C130"/>
    <mergeCell ref="D130:E130"/>
    <mergeCell ref="F130:G130"/>
    <mergeCell ref="B133:C133"/>
    <mergeCell ref="D133:E133"/>
    <mergeCell ref="F133:G133"/>
    <mergeCell ref="B140:C140"/>
    <mergeCell ref="D140:E140"/>
    <mergeCell ref="F140:G140"/>
    <mergeCell ref="B141:C141"/>
    <mergeCell ref="D141:E141"/>
    <mergeCell ref="F141:G141"/>
    <mergeCell ref="B142:C142"/>
    <mergeCell ref="D142:E142"/>
    <mergeCell ref="F142:G142"/>
    <mergeCell ref="B143:C143"/>
    <mergeCell ref="D143:E143"/>
    <mergeCell ref="F143:G143"/>
    <mergeCell ref="B144:C144"/>
    <mergeCell ref="D144:E144"/>
    <mergeCell ref="F144:G144"/>
    <mergeCell ref="B145:C145"/>
    <mergeCell ref="D145:E145"/>
    <mergeCell ref="F145:G145"/>
    <mergeCell ref="B146:C146"/>
    <mergeCell ref="D146:E146"/>
    <mergeCell ref="F146:G146"/>
    <mergeCell ref="B147:C147"/>
    <mergeCell ref="D147:E147"/>
    <mergeCell ref="F147:G147"/>
    <mergeCell ref="B148:C148"/>
    <mergeCell ref="D148:E148"/>
    <mergeCell ref="F148:G148"/>
    <mergeCell ref="B134:C139"/>
    <mergeCell ref="D134:E139"/>
    <mergeCell ref="F134:G139"/>
    <mergeCell ref="B131:C132"/>
    <mergeCell ref="D131:E132"/>
    <mergeCell ref="F131:G132"/>
    <mergeCell ref="B114:C119"/>
    <mergeCell ref="D114:E119"/>
    <mergeCell ref="F114:G119"/>
    <mergeCell ref="B111:C112"/>
    <mergeCell ref="D111:E112"/>
    <mergeCell ref="F111:G112"/>
    <mergeCell ref="B105:C109"/>
    <mergeCell ref="D105:E109"/>
    <mergeCell ref="F105:G109"/>
    <mergeCell ref="B90:C95"/>
    <mergeCell ref="D90:E95"/>
    <mergeCell ref="F90:G95"/>
    <mergeCell ref="B82:C85"/>
    <mergeCell ref="D82:E85"/>
    <mergeCell ref="F82:G85"/>
    <mergeCell ref="B87:C88"/>
    <mergeCell ref="D87:E88"/>
    <mergeCell ref="F87:G88"/>
    <mergeCell ref="B67:C72"/>
    <mergeCell ref="D67:E72"/>
    <mergeCell ref="F67:G72"/>
    <mergeCell ref="B64:C65"/>
    <mergeCell ref="D64:E65"/>
    <mergeCell ref="F64:G65"/>
    <mergeCell ref="B59:C62"/>
    <mergeCell ref="D59:E62"/>
    <mergeCell ref="F59:G62"/>
    <mergeCell ref="B44:C49"/>
    <mergeCell ref="D44:E49"/>
    <mergeCell ref="F44:G49"/>
    <mergeCell ref="B41:C42"/>
    <mergeCell ref="D41:E42"/>
    <mergeCell ref="F41:G42"/>
    <mergeCell ref="B23:C24"/>
    <mergeCell ref="D23:E24"/>
    <mergeCell ref="F23:G24"/>
    <mergeCell ref="B7:C12"/>
    <mergeCell ref="D7:E12"/>
    <mergeCell ref="F7:G12"/>
    <mergeCell ref="B26:C31"/>
    <mergeCell ref="D26:E31"/>
    <mergeCell ref="F26:G31"/>
    <mergeCell ref="B2:G3"/>
    <mergeCell ref="B4:C5"/>
    <mergeCell ref="D4:E5"/>
    <mergeCell ref="F4:G5"/>
  </mergeCells>
  <pageMargins left="0.75" right="0.75" top="1" bottom="1" header="0.5" footer="0.5"/>
  <pageSetup paperSize="9" scale="42" orientation="portrait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J40"/>
  <sheetViews>
    <sheetView view="pageBreakPreview" zoomScale="70" zoomScaleNormal="85" topLeftCell="A9" workbookViewId="0">
      <selection activeCell="G1" sqref="G1"/>
    </sheetView>
  </sheetViews>
  <sheetFormatPr defaultColWidth="9" defaultRowHeight="12"/>
  <cols>
    <col min="1" max="1" width="9" style="56"/>
    <col min="2" max="2" width="9" style="57"/>
    <col min="3" max="3" width="20.6388888888889" style="56" customWidth="1"/>
    <col min="4" max="4" width="32.6851851851852" style="56" customWidth="1"/>
    <col min="5" max="8" width="10.6388888888889" style="56" customWidth="1"/>
    <col min="9" max="9" width="20.6388888888889" style="56" customWidth="1"/>
    <col min="10" max="10" width="35.5555555555556" style="56" customWidth="1"/>
    <col min="11" max="16384" width="9" style="56"/>
  </cols>
  <sheetData>
    <row r="1" ht="13.5" customHeight="1"/>
    <row r="2" ht="13.5" customHeight="1"/>
    <row r="3" ht="20" customHeight="1" spans="2:10">
      <c r="B3" s="58" t="s">
        <v>294</v>
      </c>
      <c r="C3" s="59"/>
      <c r="D3" s="59"/>
      <c r="E3" s="59"/>
      <c r="F3" s="59"/>
      <c r="G3" s="59"/>
      <c r="H3" s="59"/>
      <c r="I3" s="59"/>
      <c r="J3" s="60"/>
    </row>
    <row r="4" ht="20" customHeight="1" spans="2:10">
      <c r="B4" s="61"/>
      <c r="C4" s="62"/>
      <c r="D4" s="62"/>
      <c r="E4" s="62"/>
      <c r="F4" s="62"/>
      <c r="G4" s="62"/>
      <c r="H4" s="62"/>
      <c r="I4" s="62"/>
      <c r="J4" s="63"/>
    </row>
    <row r="5" ht="14" customHeight="1" spans="2:10">
      <c r="B5" s="64" t="s">
        <v>188</v>
      </c>
      <c r="C5" s="65" t="s">
        <v>295</v>
      </c>
      <c r="D5" s="66"/>
      <c r="E5" s="66"/>
      <c r="F5" s="66"/>
      <c r="G5" s="67" t="s">
        <v>190</v>
      </c>
      <c r="H5" s="67"/>
      <c r="I5" s="67"/>
      <c r="J5" s="68"/>
    </row>
    <row r="6" ht="6" customHeight="1" spans="2:10">
      <c r="B6" s="69"/>
      <c r="C6" s="70"/>
      <c r="D6" s="71"/>
      <c r="E6" s="71"/>
      <c r="F6" s="71"/>
      <c r="G6" s="72"/>
      <c r="H6" s="72"/>
      <c r="I6" s="72"/>
      <c r="J6" s="73"/>
    </row>
    <row r="7" ht="20" customHeight="1" spans="2:10">
      <c r="B7" s="74" t="s">
        <v>107</v>
      </c>
      <c r="C7" s="75" t="s">
        <v>224</v>
      </c>
      <c r="D7" s="76"/>
      <c r="E7" s="71" t="s">
        <v>296</v>
      </c>
      <c r="F7" s="71"/>
      <c r="G7" s="77" t="s">
        <v>121</v>
      </c>
      <c r="H7" s="77"/>
      <c r="I7" s="76" t="s">
        <v>224</v>
      </c>
      <c r="J7" s="78"/>
    </row>
    <row r="8" ht="16.5" customHeight="1" spans="2:10">
      <c r="B8" s="74"/>
      <c r="C8" s="79" t="s">
        <v>297</v>
      </c>
      <c r="D8" s="80"/>
      <c r="E8" s="81" t="str">
        <f>_xlfn.DISPIMG("ID_F252A53018184E4D990926FD7CB907E5",1)</f>
        <v>=DISPIMG("ID_F252A53018184E4D990926FD7CB907E5",1)</v>
      </c>
      <c r="F8" s="81"/>
      <c r="G8" s="81" t="str">
        <f>_xlfn.DISPIMG("ID_4571FE4DD0CF47D5A45C9E7C7D7D6E4E",1)</f>
        <v>=DISPIMG("ID_4571FE4DD0CF47D5A45C9E7C7D7D6E4E",1)</v>
      </c>
      <c r="H8" s="81"/>
      <c r="I8" s="82" t="s">
        <v>298</v>
      </c>
      <c r="J8" s="83"/>
    </row>
    <row r="9" ht="16.5" customHeight="1" spans="2:10">
      <c r="B9" s="74"/>
      <c r="C9" s="84"/>
      <c r="D9" s="85"/>
      <c r="E9" s="81"/>
      <c r="F9" s="81"/>
      <c r="G9" s="81"/>
      <c r="H9" s="81"/>
      <c r="I9" s="86"/>
      <c r="J9" s="87"/>
    </row>
    <row r="10" ht="16.5" customHeight="1" spans="2:10">
      <c r="B10" s="74"/>
      <c r="C10" s="84"/>
      <c r="D10" s="85"/>
      <c r="E10" s="81"/>
      <c r="F10" s="81"/>
      <c r="G10" s="81"/>
      <c r="H10" s="81"/>
      <c r="I10" s="86"/>
      <c r="J10" s="87"/>
    </row>
    <row r="11" ht="16.5" customHeight="1" spans="2:10">
      <c r="B11" s="74"/>
      <c r="C11" s="84"/>
      <c r="D11" s="85"/>
      <c r="E11" s="81"/>
      <c r="F11" s="81"/>
      <c r="G11" s="81"/>
      <c r="H11" s="81"/>
      <c r="I11" s="86"/>
      <c r="J11" s="87"/>
    </row>
    <row r="12" ht="16.5" customHeight="1" spans="2:10">
      <c r="B12" s="74"/>
      <c r="C12" s="84"/>
      <c r="D12" s="85"/>
      <c r="E12" s="81"/>
      <c r="F12" s="81"/>
      <c r="G12" s="81"/>
      <c r="H12" s="81"/>
      <c r="I12" s="86"/>
      <c r="J12" s="87"/>
    </row>
    <row r="13" ht="16.5" customHeight="1" spans="2:10">
      <c r="B13" s="74"/>
      <c r="C13" s="88"/>
      <c r="D13" s="89"/>
      <c r="E13" s="81"/>
      <c r="F13" s="81"/>
      <c r="G13" s="81"/>
      <c r="H13" s="81"/>
      <c r="I13" s="90"/>
      <c r="J13" s="91"/>
    </row>
    <row r="14" ht="20" customHeight="1" spans="2:10">
      <c r="B14" s="74"/>
      <c r="C14" s="75" t="s">
        <v>224</v>
      </c>
      <c r="D14" s="76"/>
      <c r="E14" s="71" t="s">
        <v>299</v>
      </c>
      <c r="F14" s="71"/>
      <c r="G14" s="77" t="s">
        <v>124</v>
      </c>
      <c r="H14" s="77"/>
      <c r="I14" s="76" t="s">
        <v>224</v>
      </c>
      <c r="J14" s="78"/>
    </row>
    <row r="15" ht="16.5" customHeight="1" spans="2:10">
      <c r="B15" s="74"/>
      <c r="C15" s="79" t="s">
        <v>297</v>
      </c>
      <c r="D15" s="80"/>
      <c r="E15" s="81" t="str">
        <f>_xlfn.DISPIMG("ID_B6E84F1499C24DA5B4A5A2996A800E37",1)</f>
        <v>=DISPIMG("ID_B6E84F1499C24DA5B4A5A2996A800E37",1)</v>
      </c>
      <c r="F15" s="81"/>
      <c r="G15" s="81"/>
      <c r="H15" s="81"/>
      <c r="I15" s="82" t="s">
        <v>300</v>
      </c>
      <c r="J15" s="83"/>
    </row>
    <row r="16" ht="16.5" customHeight="1" spans="2:10">
      <c r="B16" s="74"/>
      <c r="C16" s="84"/>
      <c r="D16" s="85"/>
      <c r="E16" s="81"/>
      <c r="F16" s="81"/>
      <c r="G16" s="81"/>
      <c r="H16" s="81"/>
      <c r="I16" s="86"/>
      <c r="J16" s="87"/>
    </row>
    <row r="17" ht="16.5" customHeight="1" spans="2:10">
      <c r="B17" s="74"/>
      <c r="C17" s="84"/>
      <c r="D17" s="85"/>
      <c r="E17" s="81"/>
      <c r="F17" s="81"/>
      <c r="G17" s="81"/>
      <c r="H17" s="81"/>
      <c r="I17" s="86"/>
      <c r="J17" s="87"/>
    </row>
    <row r="18" ht="16.5" customHeight="1" spans="2:10">
      <c r="B18" s="74"/>
      <c r="C18" s="84"/>
      <c r="D18" s="85"/>
      <c r="E18" s="81"/>
      <c r="F18" s="81"/>
      <c r="G18" s="81"/>
      <c r="H18" s="81"/>
      <c r="I18" s="86"/>
      <c r="J18" s="87"/>
    </row>
    <row r="19" ht="16.5" customHeight="1" spans="2:10">
      <c r="B19" s="74"/>
      <c r="C19" s="84"/>
      <c r="D19" s="85"/>
      <c r="E19" s="81"/>
      <c r="F19" s="81"/>
      <c r="G19" s="81"/>
      <c r="H19" s="81"/>
      <c r="I19" s="86"/>
      <c r="J19" s="87"/>
    </row>
    <row r="20" ht="16.5" customHeight="1" spans="2:10">
      <c r="B20" s="74"/>
      <c r="C20" s="88"/>
      <c r="D20" s="89"/>
      <c r="E20" s="81"/>
      <c r="F20" s="81"/>
      <c r="G20" s="81"/>
      <c r="H20" s="81"/>
      <c r="I20" s="90"/>
      <c r="J20" s="91"/>
    </row>
    <row r="21" ht="20" customHeight="1" spans="2:10">
      <c r="B21" s="74"/>
      <c r="C21" s="75" t="s">
        <v>224</v>
      </c>
      <c r="D21" s="76"/>
      <c r="E21" s="71" t="s">
        <v>301</v>
      </c>
      <c r="F21" s="71"/>
      <c r="G21" s="77" t="s">
        <v>109</v>
      </c>
      <c r="H21" s="77"/>
      <c r="I21" s="76" t="s">
        <v>224</v>
      </c>
      <c r="J21" s="78"/>
    </row>
    <row r="22" ht="20" customHeight="1" spans="2:10">
      <c r="B22" s="74"/>
      <c r="C22" s="79" t="s">
        <v>302</v>
      </c>
      <c r="D22" s="80"/>
      <c r="E22" s="81" t="str">
        <f>_xlfn.DISPIMG("ID_DD45A109AFEE4002891B80C3393274E7",1)</f>
        <v>=DISPIMG("ID_DD45A109AFEE4002891B80C3393274E7",1)</v>
      </c>
      <c r="F22" s="81"/>
      <c r="G22" s="81" t="str">
        <f>_xlfn.DISPIMG("ID_D04A5E06F1724AAE96193B31E30ACDC1",1)</f>
        <v>=DISPIMG("ID_D04A5E06F1724AAE96193B31E30ACDC1",1)</v>
      </c>
      <c r="H22" s="81"/>
      <c r="I22" s="82" t="s">
        <v>303</v>
      </c>
      <c r="J22" s="83"/>
    </row>
    <row r="23" ht="20" customHeight="1" spans="2:10">
      <c r="B23" s="74"/>
      <c r="C23" s="84"/>
      <c r="D23" s="85"/>
      <c r="E23" s="81"/>
      <c r="F23" s="81"/>
      <c r="G23" s="81"/>
      <c r="H23" s="81"/>
      <c r="I23" s="86"/>
      <c r="J23" s="87"/>
    </row>
    <row r="24" ht="20" customHeight="1" spans="2:10">
      <c r="B24" s="74"/>
      <c r="C24" s="84"/>
      <c r="D24" s="85"/>
      <c r="E24" s="81"/>
      <c r="F24" s="81"/>
      <c r="G24" s="81"/>
      <c r="H24" s="81"/>
      <c r="I24" s="86"/>
      <c r="J24" s="87"/>
    </row>
    <row r="25" ht="20" customHeight="1" spans="2:10">
      <c r="B25" s="74"/>
      <c r="C25" s="84"/>
      <c r="D25" s="85"/>
      <c r="E25" s="81"/>
      <c r="F25" s="81"/>
      <c r="G25" s="81"/>
      <c r="H25" s="81"/>
      <c r="I25" s="86"/>
      <c r="J25" s="87"/>
    </row>
    <row r="26" ht="20" customHeight="1" spans="2:10">
      <c r="B26" s="74"/>
      <c r="C26" s="84"/>
      <c r="D26" s="85"/>
      <c r="E26" s="81"/>
      <c r="F26" s="81"/>
      <c r="G26" s="81"/>
      <c r="H26" s="81"/>
      <c r="I26" s="86"/>
      <c r="J26" s="87"/>
    </row>
    <row r="27" ht="20" customHeight="1" spans="2:10">
      <c r="B27" s="74"/>
      <c r="C27" s="88"/>
      <c r="D27" s="89"/>
      <c r="E27" s="81"/>
      <c r="F27" s="81"/>
      <c r="G27" s="81"/>
      <c r="H27" s="81"/>
      <c r="I27" s="90"/>
      <c r="J27" s="91"/>
    </row>
    <row r="28" ht="20" customHeight="1" spans="2:10">
      <c r="B28" s="74"/>
      <c r="C28" s="75" t="s">
        <v>224</v>
      </c>
      <c r="D28" s="76"/>
      <c r="E28" s="71" t="s">
        <v>304</v>
      </c>
      <c r="F28" s="71"/>
      <c r="G28" s="77" t="s">
        <v>109</v>
      </c>
      <c r="H28" s="77"/>
      <c r="I28" s="76" t="s">
        <v>224</v>
      </c>
      <c r="J28" s="78"/>
    </row>
    <row r="29" ht="20" customHeight="1" spans="2:10">
      <c r="B29" s="74"/>
      <c r="C29" s="79" t="s">
        <v>303</v>
      </c>
      <c r="D29" s="80"/>
      <c r="E29" s="81" t="str">
        <f>_xlfn.DISPIMG("ID_3DA9E642B438454E8D3A3038F5725990",1)</f>
        <v>=DISPIMG("ID_3DA9E642B438454E8D3A3038F5725990",1)</v>
      </c>
      <c r="F29" s="81"/>
      <c r="G29" s="81" t="str">
        <f>_xlfn.DISPIMG("ID_627F967F33214AEEB133FB8E6CAA801C",1)</f>
        <v>=DISPIMG("ID_627F967F33214AEEB133FB8E6CAA801C",1)</v>
      </c>
      <c r="H29" s="81"/>
      <c r="I29" s="82" t="s">
        <v>303</v>
      </c>
      <c r="J29" s="83"/>
    </row>
    <row r="30" ht="20" customHeight="1" spans="2:10">
      <c r="B30" s="74"/>
      <c r="C30" s="84"/>
      <c r="D30" s="85"/>
      <c r="E30" s="81"/>
      <c r="F30" s="81"/>
      <c r="G30" s="81"/>
      <c r="H30" s="81"/>
      <c r="I30" s="86"/>
      <c r="J30" s="87"/>
    </row>
    <row r="31" ht="20" customHeight="1" spans="2:10">
      <c r="B31" s="74"/>
      <c r="C31" s="84"/>
      <c r="D31" s="85"/>
      <c r="E31" s="81"/>
      <c r="F31" s="81"/>
      <c r="G31" s="81"/>
      <c r="H31" s="81"/>
      <c r="I31" s="86"/>
      <c r="J31" s="87"/>
    </row>
    <row r="32" ht="20" customHeight="1" spans="2:10">
      <c r="B32" s="74"/>
      <c r="C32" s="84"/>
      <c r="D32" s="85"/>
      <c r="E32" s="81"/>
      <c r="F32" s="81"/>
      <c r="G32" s="81"/>
      <c r="H32" s="81"/>
      <c r="I32" s="86"/>
      <c r="J32" s="87"/>
    </row>
    <row r="33" ht="20" customHeight="1" spans="2:10">
      <c r="B33" s="74"/>
      <c r="C33" s="84"/>
      <c r="D33" s="85"/>
      <c r="E33" s="81"/>
      <c r="F33" s="81"/>
      <c r="G33" s="81"/>
      <c r="H33" s="81"/>
      <c r="I33" s="86"/>
      <c r="J33" s="87"/>
    </row>
    <row r="34" ht="20" customHeight="1" spans="2:10">
      <c r="B34" s="92"/>
      <c r="C34" s="84"/>
      <c r="D34" s="85"/>
      <c r="E34" s="93"/>
      <c r="F34" s="93"/>
      <c r="G34" s="93"/>
      <c r="H34" s="93"/>
      <c r="I34" s="86"/>
      <c r="J34" s="87"/>
    </row>
    <row r="35" ht="20" customHeight="1" spans="2:10">
      <c r="B35" s="94"/>
      <c r="C35" s="94"/>
      <c r="D35" s="94"/>
      <c r="E35" s="94"/>
      <c r="F35" s="94"/>
      <c r="G35" s="94"/>
      <c r="H35" s="94"/>
      <c r="I35" s="94"/>
      <c r="J35" s="94"/>
    </row>
    <row r="36" ht="16" customHeight="1" spans="2:10">
      <c r="B36" s="95"/>
      <c r="C36" s="95"/>
      <c r="D36" s="95"/>
      <c r="E36" s="95"/>
      <c r="F36" s="95"/>
      <c r="G36" s="95"/>
      <c r="H36" s="95"/>
      <c r="I36" s="95"/>
      <c r="J36" s="95"/>
    </row>
    <row r="37" ht="20" hidden="1" customHeight="1" spans="2:10">
      <c r="B37" s="95"/>
      <c r="C37" s="95"/>
      <c r="D37" s="95"/>
      <c r="E37" s="95"/>
      <c r="F37" s="95"/>
      <c r="G37" s="95"/>
      <c r="H37" s="95"/>
      <c r="I37" s="95"/>
      <c r="J37" s="95"/>
    </row>
    <row r="38" ht="20" hidden="1" customHeight="1" spans="2:10">
      <c r="B38" s="95"/>
      <c r="C38" s="95"/>
      <c r="D38" s="95"/>
      <c r="E38" s="95"/>
      <c r="F38" s="95"/>
      <c r="G38" s="95"/>
      <c r="H38" s="95"/>
      <c r="I38" s="95"/>
      <c r="J38" s="95"/>
    </row>
    <row r="39" ht="20" hidden="1" customHeight="1" spans="2:10">
      <c r="B39" s="95"/>
      <c r="C39" s="95"/>
      <c r="D39" s="95"/>
      <c r="E39" s="95"/>
      <c r="F39" s="95"/>
      <c r="G39" s="95"/>
      <c r="H39" s="95"/>
      <c r="I39" s="95"/>
      <c r="J39" s="95"/>
    </row>
    <row r="40" ht="20" customHeight="1" spans="2:10">
      <c r="B40" s="95"/>
      <c r="C40" s="95"/>
      <c r="D40" s="95"/>
      <c r="E40" s="95"/>
      <c r="F40" s="95"/>
      <c r="G40" s="95"/>
      <c r="H40" s="95"/>
      <c r="I40" s="95"/>
      <c r="J40" s="95"/>
    </row>
  </sheetData>
  <mergeCells count="38">
    <mergeCell ref="C7:D7"/>
    <mergeCell ref="E7:F7"/>
    <mergeCell ref="G7:H7"/>
    <mergeCell ref="I7:J7"/>
    <mergeCell ref="C14:D14"/>
    <mergeCell ref="E14:F14"/>
    <mergeCell ref="G14:H14"/>
    <mergeCell ref="I14:J14"/>
    <mergeCell ref="C21:D21"/>
    <mergeCell ref="E21:F21"/>
    <mergeCell ref="G21:H21"/>
    <mergeCell ref="I21:J21"/>
    <mergeCell ref="C28:D28"/>
    <mergeCell ref="E28:F28"/>
    <mergeCell ref="G28:H28"/>
    <mergeCell ref="I28:J28"/>
    <mergeCell ref="B5:B6"/>
    <mergeCell ref="B7:B34"/>
    <mergeCell ref="B3:J4"/>
    <mergeCell ref="C5:F6"/>
    <mergeCell ref="G5:J6"/>
    <mergeCell ref="C8:D13"/>
    <mergeCell ref="E8:F13"/>
    <mergeCell ref="G8:H13"/>
    <mergeCell ref="I8:J13"/>
    <mergeCell ref="C15:D20"/>
    <mergeCell ref="E15:F20"/>
    <mergeCell ref="G15:H20"/>
    <mergeCell ref="I15:J20"/>
    <mergeCell ref="C22:D27"/>
    <mergeCell ref="E22:F27"/>
    <mergeCell ref="G22:H27"/>
    <mergeCell ref="I22:J27"/>
    <mergeCell ref="C29:D34"/>
    <mergeCell ref="E29:F34"/>
    <mergeCell ref="G29:H34"/>
    <mergeCell ref="I29:J34"/>
    <mergeCell ref="B35:J40"/>
  </mergeCells>
  <pageMargins left="0.75" right="0.75" top="1" bottom="1" header="0.5" footer="0.5"/>
  <pageSetup paperSize="9" scale="51" fitToHeight="0" orientation="portrait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J166"/>
  <sheetViews>
    <sheetView topLeftCell="A12" workbookViewId="0">
      <selection activeCell="K61" sqref="K61"/>
    </sheetView>
  </sheetViews>
  <sheetFormatPr defaultColWidth="9" defaultRowHeight="20.4"/>
  <cols>
    <col min="2" max="2" width="9" style="11"/>
    <col min="3" max="4" width="20.6388888888889" customWidth="1"/>
    <col min="5" max="8" width="10.6388888888889" customWidth="1"/>
    <col min="9" max="9" width="20.6388888888889" customWidth="1"/>
    <col min="10" max="10" width="27.2962962962963" customWidth="1"/>
  </cols>
  <sheetData>
    <row r="1" ht="13.5" customHeight="1" spans="2:10">
      <c r="E1" t="s">
        <v>305</v>
      </c>
    </row>
    <row r="2" ht="13.5" customHeight="1"/>
    <row r="3" ht="20" customHeight="1" spans="2:10">
      <c r="B3" s="12" t="s">
        <v>306</v>
      </c>
      <c r="C3" s="13"/>
      <c r="D3" s="13"/>
      <c r="E3" s="13"/>
      <c r="F3" s="13"/>
      <c r="G3" s="13"/>
      <c r="H3" s="13"/>
      <c r="I3" s="13"/>
      <c r="J3" s="14"/>
    </row>
    <row r="4" ht="20" customHeight="1" spans="2:10">
      <c r="B4" s="15"/>
      <c r="C4" s="16"/>
      <c r="D4" s="16"/>
      <c r="E4" s="16"/>
      <c r="F4" s="16"/>
      <c r="G4" s="16"/>
      <c r="H4" s="16"/>
      <c r="I4" s="16"/>
      <c r="J4" s="17"/>
    </row>
    <row r="5" ht="14" customHeight="1" spans="2:10">
      <c r="B5" s="18" t="s">
        <v>307</v>
      </c>
      <c r="C5" s="19" t="s">
        <v>308</v>
      </c>
      <c r="D5" s="20"/>
      <c r="E5" s="20"/>
      <c r="F5" s="20"/>
      <c r="G5" s="21" t="s">
        <v>190</v>
      </c>
      <c r="H5" s="21"/>
      <c r="I5" s="21"/>
      <c r="J5" s="22"/>
    </row>
    <row r="6" ht="14" customHeight="1" spans="2:10">
      <c r="B6" s="23"/>
      <c r="C6" s="24"/>
      <c r="D6" s="25"/>
      <c r="E6" s="25"/>
      <c r="F6" s="25"/>
      <c r="G6" s="26"/>
      <c r="H6" s="26"/>
      <c r="I6" s="26"/>
      <c r="J6" s="27"/>
    </row>
    <row r="7" ht="20" customHeight="1" spans="2:10">
      <c r="B7" s="46" t="s">
        <v>107</v>
      </c>
      <c r="C7" s="29" t="s">
        <v>224</v>
      </c>
      <c r="D7" s="30"/>
      <c r="E7" s="31" t="s">
        <v>309</v>
      </c>
      <c r="F7" s="31"/>
      <c r="G7" s="32" t="s">
        <v>121</v>
      </c>
      <c r="H7" s="32"/>
      <c r="I7" s="30" t="s">
        <v>224</v>
      </c>
      <c r="J7" s="33"/>
    </row>
    <row r="8" ht="16.5" customHeight="1" spans="2:10">
      <c r="B8" s="47"/>
      <c r="C8" s="48" t="s">
        <v>310</v>
      </c>
      <c r="D8" s="49"/>
      <c r="E8" s="36"/>
      <c r="F8" s="36"/>
      <c r="G8" s="36"/>
      <c r="H8" s="36"/>
      <c r="I8" s="48" t="s">
        <v>298</v>
      </c>
      <c r="J8" s="49"/>
    </row>
    <row r="9" ht="16.5" customHeight="1" spans="2:10">
      <c r="B9" s="47"/>
      <c r="C9" s="50"/>
      <c r="D9" s="51"/>
      <c r="E9" s="36"/>
      <c r="F9" s="36"/>
      <c r="G9" s="36"/>
      <c r="H9" s="36"/>
      <c r="I9" s="50"/>
      <c r="J9" s="51"/>
    </row>
    <row r="10" ht="16.5" customHeight="1" spans="2:10">
      <c r="B10" s="47"/>
      <c r="C10" s="50"/>
      <c r="D10" s="51"/>
      <c r="E10" s="36"/>
      <c r="F10" s="36"/>
      <c r="G10" s="36"/>
      <c r="H10" s="36"/>
      <c r="I10" s="50"/>
      <c r="J10" s="51"/>
    </row>
    <row r="11" ht="52" customHeight="1" spans="2:10">
      <c r="B11" s="47"/>
      <c r="C11" s="50"/>
      <c r="D11" s="51"/>
      <c r="E11" s="36"/>
      <c r="F11" s="36"/>
      <c r="G11" s="36"/>
      <c r="H11" s="36"/>
      <c r="I11" s="50"/>
      <c r="J11" s="51"/>
    </row>
    <row r="12" ht="16.5" customHeight="1" spans="2:10">
      <c r="B12" s="47"/>
      <c r="C12" s="50"/>
      <c r="D12" s="51"/>
      <c r="E12" s="36"/>
      <c r="F12" s="36"/>
      <c r="G12" s="36"/>
      <c r="H12" s="36"/>
      <c r="I12" s="50"/>
      <c r="J12" s="51"/>
    </row>
    <row r="13" ht="16.5" customHeight="1" spans="2:10">
      <c r="B13" s="47"/>
      <c r="C13" s="50"/>
      <c r="D13" s="51"/>
      <c r="E13" s="36"/>
      <c r="F13" s="36"/>
      <c r="G13" s="36"/>
      <c r="H13" s="36"/>
      <c r="I13" s="50"/>
      <c r="J13" s="51"/>
    </row>
    <row r="14" ht="16.5" customHeight="1" spans="2:10">
      <c r="B14" s="47"/>
      <c r="C14" s="52"/>
      <c r="D14" s="53"/>
      <c r="E14" s="36"/>
      <c r="F14" s="36"/>
      <c r="G14" s="36"/>
      <c r="H14" s="36"/>
      <c r="I14" s="52"/>
      <c r="J14" s="53"/>
    </row>
    <row r="15" ht="20" customHeight="1" spans="2:10">
      <c r="B15" s="47"/>
      <c r="C15" s="29" t="s">
        <v>224</v>
      </c>
      <c r="D15" s="30"/>
      <c r="E15" s="31" t="s">
        <v>311</v>
      </c>
      <c r="F15" s="31"/>
      <c r="G15" s="32" t="s">
        <v>124</v>
      </c>
      <c r="H15" s="32"/>
      <c r="I15" s="30" t="s">
        <v>224</v>
      </c>
      <c r="J15" s="33"/>
    </row>
    <row r="16" ht="16.5" customHeight="1" spans="2:10">
      <c r="B16" s="47"/>
      <c r="C16" s="48" t="s">
        <v>312</v>
      </c>
      <c r="D16" s="49"/>
      <c r="E16" s="36"/>
      <c r="F16" s="36"/>
      <c r="G16" s="36"/>
      <c r="H16" s="36"/>
      <c r="I16" s="48" t="s">
        <v>300</v>
      </c>
      <c r="J16" s="49"/>
    </row>
    <row r="17" ht="16.5" customHeight="1" spans="2:10">
      <c r="B17" s="47"/>
      <c r="C17" s="50"/>
      <c r="D17" s="51"/>
      <c r="E17" s="36"/>
      <c r="F17" s="36"/>
      <c r="G17" s="36"/>
      <c r="H17" s="36"/>
      <c r="I17" s="50"/>
      <c r="J17" s="51"/>
    </row>
    <row r="18" ht="16.5" customHeight="1" spans="2:10">
      <c r="B18" s="47"/>
      <c r="C18" s="50"/>
      <c r="D18" s="51"/>
      <c r="E18" s="36"/>
      <c r="F18" s="36"/>
      <c r="G18" s="36"/>
      <c r="H18" s="36"/>
      <c r="I18" s="50"/>
      <c r="J18" s="51"/>
    </row>
    <row r="19" ht="16.5" customHeight="1" spans="2:10">
      <c r="B19" s="47"/>
      <c r="C19" s="50"/>
      <c r="D19" s="51"/>
      <c r="E19" s="36"/>
      <c r="F19" s="36"/>
      <c r="G19" s="36"/>
      <c r="H19" s="36"/>
      <c r="I19" s="50"/>
      <c r="J19" s="51"/>
    </row>
    <row r="20" ht="16.5" customHeight="1" spans="2:10">
      <c r="B20" s="47"/>
      <c r="C20" s="50"/>
      <c r="D20" s="51"/>
      <c r="E20" s="36"/>
      <c r="F20" s="36"/>
      <c r="G20" s="36"/>
      <c r="H20" s="36"/>
      <c r="I20" s="50"/>
      <c r="J20" s="51"/>
    </row>
    <row r="21" ht="16.5" customHeight="1" spans="2:10">
      <c r="B21" s="47"/>
      <c r="C21" s="50"/>
      <c r="D21" s="51"/>
      <c r="E21" s="36"/>
      <c r="F21" s="36"/>
      <c r="G21" s="36"/>
      <c r="H21" s="36"/>
      <c r="I21" s="50"/>
      <c r="J21" s="51"/>
    </row>
    <row r="22" ht="16.5" customHeight="1" spans="2:10">
      <c r="B22" s="47"/>
      <c r="C22" s="52"/>
      <c r="D22" s="53"/>
      <c r="E22" s="36"/>
      <c r="F22" s="36"/>
      <c r="G22" s="36"/>
      <c r="H22" s="36"/>
      <c r="I22" s="52"/>
      <c r="J22" s="53"/>
    </row>
    <row r="23" ht="20" customHeight="1" spans="2:10">
      <c r="B23" s="47"/>
      <c r="C23" s="29" t="s">
        <v>224</v>
      </c>
      <c r="D23" s="30"/>
      <c r="E23" s="31" t="s">
        <v>313</v>
      </c>
      <c r="F23" s="31"/>
      <c r="G23" s="32" t="s">
        <v>109</v>
      </c>
      <c r="H23" s="32"/>
      <c r="I23" s="30" t="s">
        <v>224</v>
      </c>
      <c r="J23" s="33"/>
    </row>
    <row r="24" ht="16.5" customHeight="1" spans="2:10">
      <c r="B24" s="47"/>
      <c r="C24" s="48" t="s">
        <v>314</v>
      </c>
      <c r="D24" s="49"/>
      <c r="E24" s="36"/>
      <c r="F24" s="36"/>
      <c r="G24" s="36"/>
      <c r="H24" s="36"/>
      <c r="I24" s="48" t="s">
        <v>303</v>
      </c>
      <c r="J24" s="49"/>
    </row>
    <row r="25" ht="16.5" customHeight="1" spans="2:10">
      <c r="B25" s="47"/>
      <c r="C25" s="50"/>
      <c r="D25" s="51"/>
      <c r="E25" s="36"/>
      <c r="F25" s="36"/>
      <c r="G25" s="36"/>
      <c r="H25" s="36"/>
      <c r="I25" s="50"/>
      <c r="J25" s="51"/>
    </row>
    <row r="26" ht="16.5" customHeight="1" spans="2:10">
      <c r="B26" s="47"/>
      <c r="C26" s="50"/>
      <c r="D26" s="51"/>
      <c r="E26" s="36"/>
      <c r="F26" s="36"/>
      <c r="G26" s="36"/>
      <c r="H26" s="36"/>
      <c r="I26" s="50"/>
      <c r="J26" s="51"/>
    </row>
    <row r="27" ht="16.5" customHeight="1" spans="2:10">
      <c r="B27" s="47"/>
      <c r="C27" s="50"/>
      <c r="D27" s="51"/>
      <c r="E27" s="36"/>
      <c r="F27" s="36"/>
      <c r="G27" s="36"/>
      <c r="H27" s="36"/>
      <c r="I27" s="50"/>
      <c r="J27" s="51"/>
    </row>
    <row r="28" ht="16.5" customHeight="1" spans="2:10">
      <c r="B28" s="47"/>
      <c r="C28" s="50"/>
      <c r="D28" s="51"/>
      <c r="E28" s="36"/>
      <c r="F28" s="36"/>
      <c r="G28" s="36"/>
      <c r="H28" s="36"/>
      <c r="I28" s="50"/>
      <c r="J28" s="51"/>
    </row>
    <row r="29" ht="16.5" customHeight="1" spans="2:10">
      <c r="B29" s="47"/>
      <c r="C29" s="50"/>
      <c r="D29" s="51"/>
      <c r="E29" s="36"/>
      <c r="F29" s="36"/>
      <c r="G29" s="36"/>
      <c r="H29" s="36"/>
      <c r="I29" s="50"/>
      <c r="J29" s="51"/>
    </row>
    <row r="30" ht="16.5" customHeight="1" spans="2:10">
      <c r="B30" s="54"/>
      <c r="C30" s="52"/>
      <c r="D30" s="53"/>
      <c r="E30" s="36"/>
      <c r="F30" s="36"/>
      <c r="G30" s="36"/>
      <c r="H30" s="36"/>
      <c r="I30" s="52"/>
      <c r="J30" s="53"/>
    </row>
    <row r="31" ht="20" customHeight="1" spans="2:10">
      <c r="B31" s="46" t="s">
        <v>127</v>
      </c>
      <c r="C31" s="29" t="s">
        <v>224</v>
      </c>
      <c r="D31" s="30"/>
      <c r="E31" s="31" t="s">
        <v>315</v>
      </c>
      <c r="F31" s="31"/>
      <c r="G31" s="32" t="s">
        <v>316</v>
      </c>
      <c r="H31" s="32"/>
      <c r="I31" s="30" t="s">
        <v>224</v>
      </c>
      <c r="J31" s="33"/>
    </row>
    <row r="32" ht="16.5" customHeight="1" spans="2:10">
      <c r="B32" s="47"/>
      <c r="C32" s="34" t="s">
        <v>317</v>
      </c>
      <c r="D32" s="35"/>
      <c r="E32" s="30"/>
      <c r="F32" s="30"/>
      <c r="G32" s="30"/>
      <c r="H32" s="30"/>
      <c r="I32" s="34" t="s">
        <v>318</v>
      </c>
      <c r="J32" s="35"/>
    </row>
    <row r="33" ht="16.5" customHeight="1" spans="2:10">
      <c r="B33" s="47"/>
      <c r="C33" s="34"/>
      <c r="D33" s="35"/>
      <c r="E33" s="30"/>
      <c r="F33" s="30"/>
      <c r="G33" s="30"/>
      <c r="H33" s="30"/>
      <c r="I33" s="34"/>
      <c r="J33" s="35"/>
    </row>
    <row r="34" ht="16.5" customHeight="1" spans="2:10">
      <c r="B34" s="47"/>
      <c r="C34" s="34"/>
      <c r="D34" s="35"/>
      <c r="E34" s="30"/>
      <c r="F34" s="30"/>
      <c r="G34" s="30"/>
      <c r="H34" s="30"/>
      <c r="I34" s="34"/>
      <c r="J34" s="35"/>
    </row>
    <row r="35" ht="16.5" customHeight="1" spans="2:10">
      <c r="B35" s="47"/>
      <c r="C35" s="34"/>
      <c r="D35" s="35"/>
      <c r="E35" s="30"/>
      <c r="F35" s="30"/>
      <c r="G35" s="30"/>
      <c r="H35" s="30"/>
      <c r="I35" s="34"/>
      <c r="J35" s="35"/>
    </row>
    <row r="36" ht="16.5" customHeight="1" spans="2:10">
      <c r="B36" s="47"/>
      <c r="C36" s="34"/>
      <c r="D36" s="35"/>
      <c r="E36" s="30"/>
      <c r="F36" s="30"/>
      <c r="G36" s="30"/>
      <c r="H36" s="30"/>
      <c r="I36" s="34"/>
      <c r="J36" s="35"/>
    </row>
    <row r="37" ht="16.5" customHeight="1" spans="2:10">
      <c r="B37" s="47"/>
      <c r="C37" s="34"/>
      <c r="D37" s="35"/>
      <c r="E37" s="30"/>
      <c r="F37" s="30"/>
      <c r="G37" s="30"/>
      <c r="H37" s="30"/>
      <c r="I37" s="34"/>
      <c r="J37" s="35"/>
    </row>
    <row r="38" ht="16.5" customHeight="1" spans="2:10">
      <c r="B38" s="47"/>
      <c r="C38" s="34"/>
      <c r="D38" s="35"/>
      <c r="E38" s="30"/>
      <c r="F38" s="30"/>
      <c r="G38" s="30"/>
      <c r="H38" s="30"/>
      <c r="I38" s="34"/>
      <c r="J38" s="35"/>
    </row>
    <row r="39" ht="20" customHeight="1" spans="2:10">
      <c r="B39" s="47"/>
      <c r="C39" s="29" t="s">
        <v>224</v>
      </c>
      <c r="D39" s="30"/>
      <c r="E39" s="31" t="s">
        <v>319</v>
      </c>
      <c r="F39" s="31"/>
      <c r="G39" s="32" t="s">
        <v>316</v>
      </c>
      <c r="H39" s="32"/>
      <c r="I39" s="30" t="s">
        <v>224</v>
      </c>
      <c r="J39" s="33"/>
    </row>
    <row r="40" ht="16.5" customHeight="1" spans="2:10">
      <c r="B40" s="47"/>
      <c r="C40" s="34" t="s">
        <v>320</v>
      </c>
      <c r="D40" s="35"/>
      <c r="E40" s="36"/>
      <c r="F40" s="36"/>
      <c r="G40" s="36"/>
      <c r="H40" s="36"/>
      <c r="I40" s="34" t="s">
        <v>318</v>
      </c>
      <c r="J40" s="35"/>
    </row>
    <row r="41" ht="16.5" customHeight="1" spans="2:10">
      <c r="B41" s="47"/>
      <c r="C41" s="34"/>
      <c r="D41" s="35"/>
      <c r="E41" s="36"/>
      <c r="F41" s="36"/>
      <c r="G41" s="36"/>
      <c r="H41" s="36"/>
      <c r="I41" s="34"/>
      <c r="J41" s="35"/>
    </row>
    <row r="42" ht="16.5" customHeight="1" spans="2:10">
      <c r="B42" s="47"/>
      <c r="C42" s="34"/>
      <c r="D42" s="35"/>
      <c r="E42" s="36"/>
      <c r="F42" s="36"/>
      <c r="G42" s="36"/>
      <c r="H42" s="36"/>
      <c r="I42" s="34"/>
      <c r="J42" s="35"/>
    </row>
    <row r="43" ht="16.5" customHeight="1" spans="2:10">
      <c r="B43" s="47"/>
      <c r="C43" s="34"/>
      <c r="D43" s="35"/>
      <c r="E43" s="36"/>
      <c r="F43" s="36"/>
      <c r="G43" s="36"/>
      <c r="H43" s="36"/>
      <c r="I43" s="34"/>
      <c r="J43" s="35"/>
    </row>
    <row r="44" ht="16.5" customHeight="1" spans="2:10">
      <c r="B44" s="47"/>
      <c r="C44" s="34"/>
      <c r="D44" s="35"/>
      <c r="E44" s="36"/>
      <c r="F44" s="36"/>
      <c r="G44" s="36"/>
      <c r="H44" s="36"/>
      <c r="I44" s="34"/>
      <c r="J44" s="35"/>
    </row>
    <row r="45" ht="16.5" customHeight="1" spans="2:10">
      <c r="B45" s="47"/>
      <c r="C45" s="34"/>
      <c r="D45" s="35"/>
      <c r="E45" s="36"/>
      <c r="F45" s="36"/>
      <c r="G45" s="36"/>
      <c r="H45" s="36"/>
      <c r="I45" s="34"/>
      <c r="J45" s="35"/>
    </row>
    <row r="46" ht="16.5" customHeight="1" spans="2:10">
      <c r="B46" s="47"/>
      <c r="C46" s="34"/>
      <c r="D46" s="35"/>
      <c r="E46" s="36"/>
      <c r="F46" s="36"/>
      <c r="G46" s="36"/>
      <c r="H46" s="36"/>
      <c r="I46" s="34"/>
      <c r="J46" s="35"/>
    </row>
    <row r="47" ht="20" customHeight="1" spans="2:10">
      <c r="B47" s="47"/>
      <c r="C47" s="29" t="s">
        <v>224</v>
      </c>
      <c r="D47" s="30"/>
      <c r="E47" s="31" t="s">
        <v>321</v>
      </c>
      <c r="F47" s="31"/>
      <c r="G47" s="32" t="s">
        <v>322</v>
      </c>
      <c r="H47" s="32"/>
      <c r="I47" s="30" t="s">
        <v>224</v>
      </c>
      <c r="J47" s="33"/>
    </row>
    <row r="48" ht="16.5" customHeight="1" spans="2:10">
      <c r="B48" s="47"/>
      <c r="C48" s="34" t="s">
        <v>323</v>
      </c>
      <c r="D48" s="35"/>
      <c r="E48" s="36"/>
      <c r="F48" s="36"/>
      <c r="G48" s="36"/>
      <c r="H48" s="36"/>
      <c r="I48" s="34" t="s">
        <v>324</v>
      </c>
      <c r="J48" s="35"/>
    </row>
    <row r="49" ht="16.5" customHeight="1" spans="2:10">
      <c r="B49" s="47"/>
      <c r="C49" s="34"/>
      <c r="D49" s="35"/>
      <c r="E49" s="36"/>
      <c r="F49" s="36"/>
      <c r="G49" s="36"/>
      <c r="H49" s="36"/>
      <c r="I49" s="34"/>
      <c r="J49" s="35"/>
    </row>
    <row r="50" ht="16.5" customHeight="1" spans="2:10">
      <c r="B50" s="47"/>
      <c r="C50" s="34"/>
      <c r="D50" s="35"/>
      <c r="E50" s="36"/>
      <c r="F50" s="36"/>
      <c r="G50" s="36"/>
      <c r="H50" s="36"/>
      <c r="I50" s="34"/>
      <c r="J50" s="35"/>
    </row>
    <row r="51" ht="16.5" customHeight="1" spans="2:10">
      <c r="B51" s="47"/>
      <c r="C51" s="34"/>
      <c r="D51" s="35"/>
      <c r="E51" s="36"/>
      <c r="F51" s="36"/>
      <c r="G51" s="36"/>
      <c r="H51" s="36"/>
      <c r="I51" s="34"/>
      <c r="J51" s="35"/>
    </row>
    <row r="52" ht="16.5" customHeight="1" spans="2:10">
      <c r="B52" s="47"/>
      <c r="C52" s="34"/>
      <c r="D52" s="35"/>
      <c r="E52" s="36"/>
      <c r="F52" s="36"/>
      <c r="G52" s="36"/>
      <c r="H52" s="36"/>
      <c r="I52" s="34"/>
      <c r="J52" s="35"/>
    </row>
    <row r="53" ht="16.5" customHeight="1" spans="2:10">
      <c r="B53" s="47"/>
      <c r="C53" s="34"/>
      <c r="D53" s="35"/>
      <c r="E53" s="36"/>
      <c r="F53" s="36"/>
      <c r="G53" s="36"/>
      <c r="H53" s="36"/>
      <c r="I53" s="34"/>
      <c r="J53" s="35"/>
    </row>
    <row r="54" ht="16.5" customHeight="1" spans="2:10">
      <c r="B54" s="47"/>
      <c r="C54" s="34"/>
      <c r="D54" s="35"/>
      <c r="E54" s="36"/>
      <c r="F54" s="36"/>
      <c r="G54" s="36"/>
      <c r="H54" s="36"/>
      <c r="I54" s="34"/>
      <c r="J54" s="35"/>
    </row>
    <row r="55" ht="20" customHeight="1" spans="2:10">
      <c r="B55" s="47"/>
      <c r="C55" s="29" t="s">
        <v>224</v>
      </c>
      <c r="D55" s="30"/>
      <c r="E55" s="31" t="s">
        <v>325</v>
      </c>
      <c r="F55" s="31"/>
      <c r="G55" s="32" t="s">
        <v>326</v>
      </c>
      <c r="H55" s="32"/>
      <c r="I55" s="30" t="s">
        <v>224</v>
      </c>
      <c r="J55" s="33"/>
    </row>
    <row r="56" ht="16.5" customHeight="1" spans="2:10">
      <c r="B56" s="47"/>
      <c r="C56" s="34" t="s">
        <v>327</v>
      </c>
      <c r="D56" s="35"/>
      <c r="E56" s="36"/>
      <c r="F56" s="36"/>
      <c r="G56" s="36"/>
      <c r="H56" s="36"/>
      <c r="I56" s="34" t="s">
        <v>328</v>
      </c>
      <c r="J56" s="35"/>
    </row>
    <row r="57" ht="16.5" customHeight="1" spans="2:10">
      <c r="B57" s="47"/>
      <c r="C57" s="34"/>
      <c r="D57" s="35"/>
      <c r="E57" s="36"/>
      <c r="F57" s="36"/>
      <c r="G57" s="36"/>
      <c r="H57" s="36"/>
      <c r="I57" s="34"/>
      <c r="J57" s="35"/>
    </row>
    <row r="58" ht="16.5" customHeight="1" spans="2:10">
      <c r="B58" s="47"/>
      <c r="C58" s="34"/>
      <c r="D58" s="35"/>
      <c r="E58" s="36"/>
      <c r="F58" s="36"/>
      <c r="G58" s="36"/>
      <c r="H58" s="36"/>
      <c r="I58" s="34"/>
      <c r="J58" s="35"/>
    </row>
    <row r="59" ht="16.5" customHeight="1" spans="2:10">
      <c r="B59" s="47"/>
      <c r="C59" s="34"/>
      <c r="D59" s="35"/>
      <c r="E59" s="36"/>
      <c r="F59" s="36"/>
      <c r="G59" s="36"/>
      <c r="H59" s="36"/>
      <c r="I59" s="34"/>
      <c r="J59" s="35"/>
    </row>
    <row r="60" ht="16.5" customHeight="1" spans="2:10">
      <c r="B60" s="47"/>
      <c r="C60" s="34"/>
      <c r="D60" s="35"/>
      <c r="E60" s="36"/>
      <c r="F60" s="36"/>
      <c r="G60" s="36"/>
      <c r="H60" s="36"/>
      <c r="I60" s="34"/>
      <c r="J60" s="35"/>
    </row>
    <row r="61" ht="16.5" customHeight="1" spans="2:10">
      <c r="B61" s="47"/>
      <c r="C61" s="34"/>
      <c r="D61" s="35"/>
      <c r="E61" s="36"/>
      <c r="F61" s="36"/>
      <c r="G61" s="36"/>
      <c r="H61" s="36"/>
      <c r="I61" s="34"/>
      <c r="J61" s="35"/>
    </row>
    <row r="62" ht="16.5" customHeight="1" spans="2:10">
      <c r="B62" s="47"/>
      <c r="C62" s="34"/>
      <c r="D62" s="35"/>
      <c r="E62" s="36"/>
      <c r="F62" s="36"/>
      <c r="G62" s="36"/>
      <c r="H62" s="36"/>
      <c r="I62" s="34"/>
      <c r="J62" s="35"/>
    </row>
    <row r="63" ht="20" customHeight="1" spans="2:10">
      <c r="B63" s="47"/>
      <c r="C63" s="29" t="s">
        <v>224</v>
      </c>
      <c r="D63" s="30"/>
      <c r="E63" s="31" t="s">
        <v>329</v>
      </c>
      <c r="F63" s="31"/>
      <c r="G63" s="32" t="s">
        <v>330</v>
      </c>
      <c r="H63" s="32"/>
      <c r="I63" s="30" t="s">
        <v>224</v>
      </c>
      <c r="J63" s="33"/>
    </row>
    <row r="64" ht="16.5" customHeight="1" spans="2:10">
      <c r="B64" s="47"/>
      <c r="C64" s="34" t="s">
        <v>331</v>
      </c>
      <c r="D64" s="35"/>
      <c r="E64" s="36"/>
      <c r="F64" s="36"/>
      <c r="G64" s="36"/>
      <c r="H64" s="36"/>
      <c r="I64" s="34" t="s">
        <v>332</v>
      </c>
      <c r="J64" s="35"/>
    </row>
    <row r="65" ht="16.5" customHeight="1" spans="2:10">
      <c r="B65" s="47"/>
      <c r="C65" s="34"/>
      <c r="D65" s="35"/>
      <c r="E65" s="36"/>
      <c r="F65" s="36"/>
      <c r="G65" s="36"/>
      <c r="H65" s="36"/>
      <c r="I65" s="34"/>
      <c r="J65" s="35"/>
    </row>
    <row r="66" ht="16.5" customHeight="1" spans="2:10">
      <c r="B66" s="47"/>
      <c r="C66" s="34"/>
      <c r="D66" s="35"/>
      <c r="E66" s="36"/>
      <c r="F66" s="36"/>
      <c r="G66" s="36"/>
      <c r="H66" s="36"/>
      <c r="I66" s="34"/>
      <c r="J66" s="35"/>
    </row>
    <row r="67" ht="16.5" customHeight="1" spans="2:10">
      <c r="B67" s="47"/>
      <c r="C67" s="34"/>
      <c r="D67" s="35"/>
      <c r="E67" s="36"/>
      <c r="F67" s="36"/>
      <c r="G67" s="36"/>
      <c r="H67" s="36"/>
      <c r="I67" s="34"/>
      <c r="J67" s="35"/>
    </row>
    <row r="68" ht="35" customHeight="1" spans="2:10">
      <c r="B68" s="47"/>
      <c r="C68" s="34"/>
      <c r="D68" s="35"/>
      <c r="E68" s="36"/>
      <c r="F68" s="36"/>
      <c r="G68" s="36"/>
      <c r="H68" s="36"/>
      <c r="I68" s="34"/>
      <c r="J68" s="35"/>
    </row>
    <row r="69" ht="16.5" customHeight="1" spans="2:10">
      <c r="B69" s="47"/>
      <c r="C69" s="34"/>
      <c r="D69" s="35"/>
      <c r="E69" s="36"/>
      <c r="F69" s="36"/>
      <c r="G69" s="36"/>
      <c r="H69" s="36"/>
      <c r="I69" s="34"/>
      <c r="J69" s="35"/>
    </row>
    <row r="70" ht="16.5" customHeight="1" spans="2:10">
      <c r="B70" s="54"/>
      <c r="C70" s="34"/>
      <c r="D70" s="35"/>
      <c r="E70" s="36"/>
      <c r="F70" s="36"/>
      <c r="G70" s="36"/>
      <c r="H70" s="36"/>
      <c r="I70" s="34"/>
      <c r="J70" s="35"/>
    </row>
    <row r="71" ht="20" customHeight="1" spans="2:10">
      <c r="B71" s="46" t="s">
        <v>333</v>
      </c>
      <c r="C71" s="29" t="s">
        <v>224</v>
      </c>
      <c r="D71" s="30"/>
      <c r="E71" s="31" t="s">
        <v>334</v>
      </c>
      <c r="F71" s="31"/>
      <c r="G71" s="32" t="s">
        <v>335</v>
      </c>
      <c r="H71" s="32"/>
      <c r="I71" s="29" t="s">
        <v>224</v>
      </c>
      <c r="J71" s="30"/>
    </row>
    <row r="72" ht="16.5" customHeight="1" spans="2:10">
      <c r="B72" s="47"/>
      <c r="C72" s="34" t="s">
        <v>336</v>
      </c>
      <c r="D72" s="35"/>
      <c r="E72" s="30"/>
      <c r="F72" s="30"/>
      <c r="G72" s="30"/>
      <c r="H72" s="30"/>
      <c r="I72" s="34" t="s">
        <v>336</v>
      </c>
      <c r="J72" s="35"/>
    </row>
    <row r="73" ht="16.5" customHeight="1" spans="2:10">
      <c r="B73" s="47"/>
      <c r="C73" s="34"/>
      <c r="D73" s="35"/>
      <c r="E73" s="30"/>
      <c r="F73" s="30"/>
      <c r="G73" s="30"/>
      <c r="H73" s="30"/>
      <c r="I73" s="34"/>
      <c r="J73" s="35"/>
    </row>
    <row r="74" ht="16.5" customHeight="1" spans="2:10">
      <c r="B74" s="47"/>
      <c r="C74" s="34"/>
      <c r="D74" s="35"/>
      <c r="E74" s="30"/>
      <c r="F74" s="30"/>
      <c r="G74" s="30"/>
      <c r="H74" s="30"/>
      <c r="I74" s="34"/>
      <c r="J74" s="35"/>
    </row>
    <row r="75" ht="16.5" customHeight="1" spans="2:10">
      <c r="B75" s="47"/>
      <c r="C75" s="34"/>
      <c r="D75" s="35"/>
      <c r="E75" s="30"/>
      <c r="F75" s="30"/>
      <c r="G75" s="30"/>
      <c r="H75" s="30"/>
      <c r="I75" s="34"/>
      <c r="J75" s="35"/>
    </row>
    <row r="76" ht="16.5" customHeight="1" spans="2:10">
      <c r="B76" s="47"/>
      <c r="C76" s="34"/>
      <c r="D76" s="35"/>
      <c r="E76" s="30"/>
      <c r="F76" s="30"/>
      <c r="G76" s="30"/>
      <c r="H76" s="30"/>
      <c r="I76" s="34"/>
      <c r="J76" s="35"/>
    </row>
    <row r="77" ht="16.5" customHeight="1" spans="2:10">
      <c r="B77" s="47"/>
      <c r="C77" s="34"/>
      <c r="D77" s="35"/>
      <c r="E77" s="30"/>
      <c r="F77" s="30"/>
      <c r="G77" s="30"/>
      <c r="H77" s="30"/>
      <c r="I77" s="34"/>
      <c r="J77" s="35"/>
    </row>
    <row r="78" ht="16.5" customHeight="1" spans="2:10">
      <c r="B78" s="47"/>
      <c r="C78" s="34"/>
      <c r="D78" s="35"/>
      <c r="E78" s="30"/>
      <c r="F78" s="30"/>
      <c r="G78" s="30"/>
      <c r="H78" s="30"/>
      <c r="I78" s="34"/>
      <c r="J78" s="35"/>
    </row>
    <row r="79" ht="20" customHeight="1" spans="2:10">
      <c r="B79" s="47"/>
      <c r="C79" s="29" t="s">
        <v>224</v>
      </c>
      <c r="D79" s="30"/>
      <c r="E79" s="31" t="s">
        <v>337</v>
      </c>
      <c r="F79" s="31"/>
      <c r="G79" s="32" t="s">
        <v>338</v>
      </c>
      <c r="H79" s="32"/>
      <c r="I79" s="29" t="s">
        <v>224</v>
      </c>
      <c r="J79" s="30"/>
    </row>
    <row r="80" ht="16.5" customHeight="1" spans="2:10">
      <c r="B80" s="47"/>
      <c r="C80" s="34" t="s">
        <v>336</v>
      </c>
      <c r="D80" s="35"/>
      <c r="E80" s="30"/>
      <c r="F80" s="30"/>
      <c r="G80" s="30"/>
      <c r="H80" s="30"/>
      <c r="I80" s="34" t="s">
        <v>336</v>
      </c>
      <c r="J80" s="35"/>
    </row>
    <row r="81" ht="16.5" customHeight="1" spans="2:10">
      <c r="B81" s="47"/>
      <c r="C81" s="34"/>
      <c r="D81" s="35"/>
      <c r="E81" s="30"/>
      <c r="F81" s="30"/>
      <c r="G81" s="30"/>
      <c r="H81" s="30"/>
      <c r="I81" s="34"/>
      <c r="J81" s="35"/>
    </row>
    <row r="82" ht="16.5" customHeight="1" spans="2:10">
      <c r="B82" s="47"/>
      <c r="C82" s="34"/>
      <c r="D82" s="35"/>
      <c r="E82" s="30"/>
      <c r="F82" s="30"/>
      <c r="G82" s="30"/>
      <c r="H82" s="30"/>
      <c r="I82" s="34"/>
      <c r="J82" s="35"/>
    </row>
    <row r="83" ht="16.5" customHeight="1" spans="2:10">
      <c r="B83" s="47"/>
      <c r="C83" s="34"/>
      <c r="D83" s="35"/>
      <c r="E83" s="30"/>
      <c r="F83" s="30"/>
      <c r="G83" s="30"/>
      <c r="H83" s="30"/>
      <c r="I83" s="34"/>
      <c r="J83" s="35"/>
    </row>
    <row r="84" ht="16.5" customHeight="1" spans="2:10">
      <c r="B84" s="47"/>
      <c r="C84" s="34"/>
      <c r="D84" s="35"/>
      <c r="E84" s="30"/>
      <c r="F84" s="30"/>
      <c r="G84" s="30"/>
      <c r="H84" s="30"/>
      <c r="I84" s="34"/>
      <c r="J84" s="35"/>
    </row>
    <row r="85" ht="16.5" customHeight="1" spans="2:10">
      <c r="B85" s="47"/>
      <c r="C85" s="34"/>
      <c r="D85" s="35"/>
      <c r="E85" s="30"/>
      <c r="F85" s="30"/>
      <c r="G85" s="30"/>
      <c r="H85" s="30"/>
      <c r="I85" s="34"/>
      <c r="J85" s="35"/>
    </row>
    <row r="86" ht="16.5" customHeight="1" spans="2:10">
      <c r="B86" s="47"/>
      <c r="C86" s="34"/>
      <c r="D86" s="35"/>
      <c r="E86" s="30"/>
      <c r="F86" s="30"/>
      <c r="G86" s="30"/>
      <c r="H86" s="30"/>
      <c r="I86" s="34"/>
      <c r="J86" s="35"/>
    </row>
    <row r="87" ht="20" customHeight="1" spans="2:10">
      <c r="B87" s="47"/>
      <c r="C87" s="29" t="s">
        <v>224</v>
      </c>
      <c r="D87" s="30"/>
      <c r="E87" s="31" t="s">
        <v>339</v>
      </c>
      <c r="F87" s="31"/>
      <c r="G87" s="32" t="s">
        <v>340</v>
      </c>
      <c r="H87" s="32"/>
      <c r="I87" s="29" t="s">
        <v>224</v>
      </c>
      <c r="J87" s="30"/>
    </row>
    <row r="88" ht="16.5" customHeight="1" spans="2:10">
      <c r="B88" s="47"/>
      <c r="C88" s="34" t="s">
        <v>336</v>
      </c>
      <c r="D88" s="35"/>
      <c r="E88" s="30"/>
      <c r="F88" s="30"/>
      <c r="G88" s="30"/>
      <c r="H88" s="30"/>
      <c r="I88" s="34" t="s">
        <v>336</v>
      </c>
      <c r="J88" s="35"/>
    </row>
    <row r="89" ht="16.5" customHeight="1" spans="2:10">
      <c r="B89" s="47"/>
      <c r="C89" s="34"/>
      <c r="D89" s="35"/>
      <c r="E89" s="30"/>
      <c r="F89" s="30"/>
      <c r="G89" s="30"/>
      <c r="H89" s="30"/>
      <c r="I89" s="34"/>
      <c r="J89" s="35"/>
    </row>
    <row r="90" ht="16.5" customHeight="1" spans="2:10">
      <c r="B90" s="47"/>
      <c r="C90" s="34"/>
      <c r="D90" s="35"/>
      <c r="E90" s="30"/>
      <c r="F90" s="30"/>
      <c r="G90" s="30"/>
      <c r="H90" s="30"/>
      <c r="I90" s="34"/>
      <c r="J90" s="35"/>
    </row>
    <row r="91" ht="16.5" customHeight="1" spans="2:10">
      <c r="B91" s="47"/>
      <c r="C91" s="34"/>
      <c r="D91" s="35"/>
      <c r="E91" s="30"/>
      <c r="F91" s="30"/>
      <c r="G91" s="30"/>
      <c r="H91" s="30"/>
      <c r="I91" s="34"/>
      <c r="J91" s="35"/>
    </row>
    <row r="92" ht="16.5" customHeight="1" spans="2:10">
      <c r="B92" s="47"/>
      <c r="C92" s="34"/>
      <c r="D92" s="35"/>
      <c r="E92" s="30"/>
      <c r="F92" s="30"/>
      <c r="G92" s="30"/>
      <c r="H92" s="30"/>
      <c r="I92" s="34"/>
      <c r="J92" s="35"/>
    </row>
    <row r="93" ht="16.5" customHeight="1" spans="2:10">
      <c r="B93" s="47"/>
      <c r="C93" s="34"/>
      <c r="D93" s="35"/>
      <c r="E93" s="30"/>
      <c r="F93" s="30"/>
      <c r="G93" s="30"/>
      <c r="H93" s="30"/>
      <c r="I93" s="34"/>
      <c r="J93" s="35"/>
    </row>
    <row r="94" ht="16.5" customHeight="1" spans="2:10">
      <c r="B94" s="47"/>
      <c r="C94" s="34"/>
      <c r="D94" s="35"/>
      <c r="E94" s="30"/>
      <c r="F94" s="30"/>
      <c r="G94" s="30"/>
      <c r="H94" s="30"/>
      <c r="I94" s="34"/>
      <c r="J94" s="35"/>
    </row>
    <row r="95" ht="20" customHeight="1" spans="2:10">
      <c r="B95" s="47"/>
      <c r="C95" s="29" t="s">
        <v>224</v>
      </c>
      <c r="D95" s="30"/>
      <c r="E95" s="31" t="s">
        <v>341</v>
      </c>
      <c r="F95" s="31"/>
      <c r="G95" s="32" t="s">
        <v>342</v>
      </c>
      <c r="H95" s="32"/>
      <c r="I95" s="29" t="s">
        <v>224</v>
      </c>
      <c r="J95" s="30"/>
    </row>
    <row r="96" ht="16.5" customHeight="1" spans="2:10">
      <c r="B96" s="47"/>
      <c r="C96" s="34" t="s">
        <v>336</v>
      </c>
      <c r="D96" s="35"/>
      <c r="E96" s="30"/>
      <c r="F96" s="30"/>
      <c r="G96" s="30"/>
      <c r="H96" s="30"/>
      <c r="I96" s="34" t="s">
        <v>336</v>
      </c>
      <c r="J96" s="35"/>
    </row>
    <row r="97" ht="16.5" customHeight="1" spans="2:10">
      <c r="B97" s="47"/>
      <c r="C97" s="34"/>
      <c r="D97" s="35"/>
      <c r="E97" s="30"/>
      <c r="F97" s="30"/>
      <c r="G97" s="30"/>
      <c r="H97" s="30"/>
      <c r="I97" s="34"/>
      <c r="J97" s="35"/>
    </row>
    <row r="98" ht="16.5" customHeight="1" spans="2:10">
      <c r="B98" s="47"/>
      <c r="C98" s="34"/>
      <c r="D98" s="35"/>
      <c r="E98" s="30"/>
      <c r="F98" s="30"/>
      <c r="G98" s="30"/>
      <c r="H98" s="30"/>
      <c r="I98" s="34"/>
      <c r="J98" s="35"/>
    </row>
    <row r="99" ht="16.5" customHeight="1" spans="2:10">
      <c r="B99" s="47"/>
      <c r="C99" s="34"/>
      <c r="D99" s="35"/>
      <c r="E99" s="30"/>
      <c r="F99" s="30"/>
      <c r="G99" s="30"/>
      <c r="H99" s="30"/>
      <c r="I99" s="34"/>
      <c r="J99" s="35"/>
    </row>
    <row r="100" ht="16.5" customHeight="1" spans="2:10">
      <c r="B100" s="47"/>
      <c r="C100" s="34"/>
      <c r="D100" s="35"/>
      <c r="E100" s="30"/>
      <c r="F100" s="30"/>
      <c r="G100" s="30"/>
      <c r="H100" s="30"/>
      <c r="I100" s="34"/>
      <c r="J100" s="35"/>
    </row>
    <row r="101" ht="16.5" customHeight="1" spans="2:10">
      <c r="B101" s="47"/>
      <c r="C101" s="34"/>
      <c r="D101" s="35"/>
      <c r="E101" s="30"/>
      <c r="F101" s="30"/>
      <c r="G101" s="30"/>
      <c r="H101" s="30"/>
      <c r="I101" s="34"/>
      <c r="J101" s="35"/>
    </row>
    <row r="102" ht="16.5" customHeight="1" spans="2:10">
      <c r="B102" s="47"/>
      <c r="C102" s="34"/>
      <c r="D102" s="35"/>
      <c r="E102" s="30"/>
      <c r="F102" s="30"/>
      <c r="G102" s="30"/>
      <c r="H102" s="30"/>
      <c r="I102" s="34"/>
      <c r="J102" s="35"/>
    </row>
    <row r="103" ht="20" customHeight="1" spans="2:10">
      <c r="B103" s="47"/>
      <c r="C103" s="29" t="s">
        <v>224</v>
      </c>
      <c r="D103" s="30"/>
      <c r="E103" s="31" t="s">
        <v>343</v>
      </c>
      <c r="F103" s="31"/>
      <c r="G103" s="32" t="s">
        <v>344</v>
      </c>
      <c r="H103" s="32"/>
      <c r="I103" s="29" t="s">
        <v>224</v>
      </c>
      <c r="J103" s="30"/>
    </row>
    <row r="104" ht="16.5" customHeight="1" spans="2:10">
      <c r="B104" s="47"/>
      <c r="C104" s="34" t="s">
        <v>336</v>
      </c>
      <c r="D104" s="35"/>
      <c r="E104" s="30"/>
      <c r="F104" s="30"/>
      <c r="G104" s="30"/>
      <c r="H104" s="30"/>
      <c r="I104" s="34" t="s">
        <v>336</v>
      </c>
      <c r="J104" s="35"/>
    </row>
    <row r="105" ht="16.5" customHeight="1" spans="2:10">
      <c r="B105" s="47"/>
      <c r="C105" s="34"/>
      <c r="D105" s="35"/>
      <c r="E105" s="30"/>
      <c r="F105" s="30"/>
      <c r="G105" s="30"/>
      <c r="H105" s="30"/>
      <c r="I105" s="34"/>
      <c r="J105" s="35"/>
    </row>
    <row r="106" ht="16.5" customHeight="1" spans="2:10">
      <c r="B106" s="47"/>
      <c r="C106" s="34"/>
      <c r="D106" s="35"/>
      <c r="E106" s="30"/>
      <c r="F106" s="30"/>
      <c r="G106" s="30"/>
      <c r="H106" s="30"/>
      <c r="I106" s="34"/>
      <c r="J106" s="35"/>
    </row>
    <row r="107" ht="16.5" customHeight="1" spans="2:10">
      <c r="B107" s="47"/>
      <c r="C107" s="34"/>
      <c r="D107" s="35"/>
      <c r="E107" s="30"/>
      <c r="F107" s="30"/>
      <c r="G107" s="30"/>
      <c r="H107" s="30"/>
      <c r="I107" s="34"/>
      <c r="J107" s="35"/>
    </row>
    <row r="108" ht="16.5" customHeight="1" spans="2:10">
      <c r="B108" s="47"/>
      <c r="C108" s="34"/>
      <c r="D108" s="35"/>
      <c r="E108" s="30"/>
      <c r="F108" s="30"/>
      <c r="G108" s="30"/>
      <c r="H108" s="30"/>
      <c r="I108" s="34"/>
      <c r="J108" s="35"/>
    </row>
    <row r="109" ht="16.5" customHeight="1" spans="2:10">
      <c r="B109" s="47"/>
      <c r="C109" s="34"/>
      <c r="D109" s="35"/>
      <c r="E109" s="30"/>
      <c r="F109" s="30"/>
      <c r="G109" s="30"/>
      <c r="H109" s="30"/>
      <c r="I109" s="34"/>
      <c r="J109" s="35"/>
    </row>
    <row r="110" ht="16.5" customHeight="1" spans="2:10">
      <c r="B110" s="47"/>
      <c r="C110" s="34"/>
      <c r="D110" s="35"/>
      <c r="E110" s="30"/>
      <c r="F110" s="30"/>
      <c r="G110" s="30"/>
      <c r="H110" s="30"/>
      <c r="I110" s="34"/>
      <c r="J110" s="35"/>
    </row>
    <row r="111" ht="20" customHeight="1" spans="2:10">
      <c r="B111" s="47"/>
      <c r="C111" s="29" t="s">
        <v>224</v>
      </c>
      <c r="D111" s="30"/>
      <c r="E111" s="31" t="s">
        <v>345</v>
      </c>
      <c r="F111" s="31"/>
      <c r="G111" s="32" t="s">
        <v>346</v>
      </c>
      <c r="H111" s="32"/>
      <c r="I111" s="29" t="s">
        <v>224</v>
      </c>
      <c r="J111" s="30"/>
    </row>
    <row r="112" ht="16.5" customHeight="1" spans="2:10">
      <c r="B112" s="47"/>
      <c r="C112" s="34" t="s">
        <v>336</v>
      </c>
      <c r="D112" s="35"/>
      <c r="E112" s="30"/>
      <c r="F112" s="30"/>
      <c r="G112" s="30"/>
      <c r="H112" s="30"/>
      <c r="I112" s="34" t="s">
        <v>336</v>
      </c>
      <c r="J112" s="35"/>
    </row>
    <row r="113" ht="16.5" customHeight="1" spans="2:10">
      <c r="B113" s="47"/>
      <c r="C113" s="34"/>
      <c r="D113" s="35"/>
      <c r="E113" s="30"/>
      <c r="F113" s="30"/>
      <c r="G113" s="30"/>
      <c r="H113" s="30"/>
      <c r="I113" s="34"/>
      <c r="J113" s="35"/>
    </row>
    <row r="114" ht="16.5" customHeight="1" spans="2:10">
      <c r="B114" s="47"/>
      <c r="C114" s="34"/>
      <c r="D114" s="35"/>
      <c r="E114" s="30"/>
      <c r="F114" s="30"/>
      <c r="G114" s="30"/>
      <c r="H114" s="30"/>
      <c r="I114" s="34"/>
      <c r="J114" s="35"/>
    </row>
    <row r="115" ht="16.5" customHeight="1" spans="2:10">
      <c r="B115" s="47"/>
      <c r="C115" s="34"/>
      <c r="D115" s="35"/>
      <c r="E115" s="30"/>
      <c r="F115" s="30"/>
      <c r="G115" s="30"/>
      <c r="H115" s="30"/>
      <c r="I115" s="34"/>
      <c r="J115" s="35"/>
    </row>
    <row r="116" ht="16.5" customHeight="1" spans="2:10">
      <c r="B116" s="47"/>
      <c r="C116" s="34"/>
      <c r="D116" s="35"/>
      <c r="E116" s="30"/>
      <c r="F116" s="30"/>
      <c r="G116" s="30"/>
      <c r="H116" s="30"/>
      <c r="I116" s="34"/>
      <c r="J116" s="35"/>
    </row>
    <row r="117" ht="16.5" customHeight="1" spans="2:10">
      <c r="B117" s="47"/>
      <c r="C117" s="34"/>
      <c r="D117" s="35"/>
      <c r="E117" s="30"/>
      <c r="F117" s="30"/>
      <c r="G117" s="30"/>
      <c r="H117" s="30"/>
      <c r="I117" s="34"/>
      <c r="J117" s="35"/>
    </row>
    <row r="118" ht="16.5" customHeight="1" spans="2:10">
      <c r="B118" s="47"/>
      <c r="C118" s="34"/>
      <c r="D118" s="35"/>
      <c r="E118" s="30"/>
      <c r="F118" s="30"/>
      <c r="G118" s="30"/>
      <c r="H118" s="30"/>
      <c r="I118" s="34"/>
      <c r="J118" s="35"/>
    </row>
    <row r="119" ht="20" customHeight="1" spans="2:10">
      <c r="B119" s="47"/>
      <c r="C119" s="29" t="s">
        <v>224</v>
      </c>
      <c r="D119" s="30"/>
      <c r="E119" s="31" t="s">
        <v>347</v>
      </c>
      <c r="F119" s="31"/>
      <c r="G119" s="32" t="s">
        <v>348</v>
      </c>
      <c r="H119" s="32"/>
      <c r="I119" s="29" t="s">
        <v>224</v>
      </c>
      <c r="J119" s="30"/>
    </row>
    <row r="120" ht="16.5" customHeight="1" spans="2:10">
      <c r="B120" s="47"/>
      <c r="C120" s="34" t="s">
        <v>336</v>
      </c>
      <c r="D120" s="35"/>
      <c r="E120" s="30"/>
      <c r="F120" s="30"/>
      <c r="G120" s="30"/>
      <c r="H120" s="30"/>
      <c r="I120" s="34" t="s">
        <v>336</v>
      </c>
      <c r="J120" s="35"/>
    </row>
    <row r="121" ht="16.5" customHeight="1" spans="2:10">
      <c r="B121" s="47"/>
      <c r="C121" s="34"/>
      <c r="D121" s="35"/>
      <c r="E121" s="30"/>
      <c r="F121" s="30"/>
      <c r="G121" s="30"/>
      <c r="H121" s="30"/>
      <c r="I121" s="34"/>
      <c r="J121" s="35"/>
    </row>
    <row r="122" ht="16.5" customHeight="1" spans="2:10">
      <c r="B122" s="47"/>
      <c r="C122" s="34"/>
      <c r="D122" s="35"/>
      <c r="E122" s="30"/>
      <c r="F122" s="30"/>
      <c r="G122" s="30"/>
      <c r="H122" s="30"/>
      <c r="I122" s="34"/>
      <c r="J122" s="35"/>
    </row>
    <row r="123" ht="16.5" customHeight="1" spans="2:10">
      <c r="B123" s="47"/>
      <c r="C123" s="34"/>
      <c r="D123" s="35"/>
      <c r="E123" s="30"/>
      <c r="F123" s="30"/>
      <c r="G123" s="30"/>
      <c r="H123" s="30"/>
      <c r="I123" s="34"/>
      <c r="J123" s="35"/>
    </row>
    <row r="124" ht="16.5" customHeight="1" spans="2:10">
      <c r="B124" s="47"/>
      <c r="C124" s="34"/>
      <c r="D124" s="35"/>
      <c r="E124" s="30"/>
      <c r="F124" s="30"/>
      <c r="G124" s="30"/>
      <c r="H124" s="30"/>
      <c r="I124" s="34"/>
      <c r="J124" s="35"/>
    </row>
    <row r="125" ht="16.5" customHeight="1" spans="2:10">
      <c r="B125" s="47"/>
      <c r="C125" s="34"/>
      <c r="D125" s="35"/>
      <c r="E125" s="30"/>
      <c r="F125" s="30"/>
      <c r="G125" s="30"/>
      <c r="H125" s="30"/>
      <c r="I125" s="34"/>
      <c r="J125" s="35"/>
    </row>
    <row r="126" ht="16.5" customHeight="1" spans="2:10">
      <c r="B126" s="47"/>
      <c r="C126" s="34"/>
      <c r="D126" s="35"/>
      <c r="E126" s="30"/>
      <c r="F126" s="30"/>
      <c r="G126" s="30"/>
      <c r="H126" s="30"/>
      <c r="I126" s="34"/>
      <c r="J126" s="35"/>
    </row>
    <row r="127" ht="20" customHeight="1" spans="2:10">
      <c r="B127" s="47"/>
      <c r="C127" s="29" t="s">
        <v>224</v>
      </c>
      <c r="D127" s="30"/>
      <c r="E127" s="31" t="s">
        <v>349</v>
      </c>
      <c r="F127" s="31"/>
      <c r="G127" s="32" t="s">
        <v>350</v>
      </c>
      <c r="H127" s="32"/>
      <c r="I127" s="29" t="s">
        <v>224</v>
      </c>
      <c r="J127" s="30"/>
    </row>
    <row r="128" ht="16.5" customHeight="1" spans="2:10">
      <c r="B128" s="47"/>
      <c r="C128" s="34" t="s">
        <v>336</v>
      </c>
      <c r="D128" s="35"/>
      <c r="E128" s="30"/>
      <c r="F128" s="30"/>
      <c r="G128" s="30"/>
      <c r="H128" s="30"/>
      <c r="I128" s="34" t="s">
        <v>336</v>
      </c>
      <c r="J128" s="35"/>
    </row>
    <row r="129" ht="16.5" customHeight="1" spans="2:10">
      <c r="B129" s="47"/>
      <c r="C129" s="34"/>
      <c r="D129" s="35"/>
      <c r="E129" s="30"/>
      <c r="F129" s="30"/>
      <c r="G129" s="30"/>
      <c r="H129" s="30"/>
      <c r="I129" s="34"/>
      <c r="J129" s="35"/>
    </row>
    <row r="130" ht="16.5" customHeight="1" spans="2:10">
      <c r="B130" s="47"/>
      <c r="C130" s="34"/>
      <c r="D130" s="35"/>
      <c r="E130" s="30"/>
      <c r="F130" s="30"/>
      <c r="G130" s="30"/>
      <c r="H130" s="30"/>
      <c r="I130" s="34"/>
      <c r="J130" s="35"/>
    </row>
    <row r="131" ht="16.5" customHeight="1" spans="2:10">
      <c r="B131" s="47"/>
      <c r="C131" s="34"/>
      <c r="D131" s="35"/>
      <c r="E131" s="30"/>
      <c r="F131" s="30"/>
      <c r="G131" s="30"/>
      <c r="H131" s="30"/>
      <c r="I131" s="34"/>
      <c r="J131" s="35"/>
    </row>
    <row r="132" ht="16.5" customHeight="1" spans="2:10">
      <c r="B132" s="47"/>
      <c r="C132" s="34"/>
      <c r="D132" s="35"/>
      <c r="E132" s="30"/>
      <c r="F132" s="30"/>
      <c r="G132" s="30"/>
      <c r="H132" s="30"/>
      <c r="I132" s="34"/>
      <c r="J132" s="35"/>
    </row>
    <row r="133" ht="16.5" customHeight="1" spans="2:10">
      <c r="B133" s="47"/>
      <c r="C133" s="34"/>
      <c r="D133" s="35"/>
      <c r="E133" s="30"/>
      <c r="F133" s="30"/>
      <c r="G133" s="30"/>
      <c r="H133" s="30"/>
      <c r="I133" s="34"/>
      <c r="J133" s="35"/>
    </row>
    <row r="134" ht="16.5" customHeight="1" spans="2:10">
      <c r="B134" s="47"/>
      <c r="C134" s="34"/>
      <c r="D134" s="35"/>
      <c r="E134" s="30"/>
      <c r="F134" s="30"/>
      <c r="G134" s="30"/>
      <c r="H134" s="30"/>
      <c r="I134" s="34"/>
      <c r="J134" s="35"/>
    </row>
    <row r="135" ht="20" customHeight="1" spans="2:10">
      <c r="B135" s="47"/>
      <c r="C135" s="29" t="s">
        <v>224</v>
      </c>
      <c r="D135" s="30"/>
      <c r="E135" s="31" t="s">
        <v>351</v>
      </c>
      <c r="F135" s="31"/>
      <c r="G135" s="32" t="s">
        <v>352</v>
      </c>
      <c r="H135" s="32"/>
      <c r="I135" s="29" t="s">
        <v>224</v>
      </c>
      <c r="J135" s="30"/>
    </row>
    <row r="136" ht="16.5" customHeight="1" spans="2:10">
      <c r="B136" s="47"/>
      <c r="C136" s="34" t="s">
        <v>336</v>
      </c>
      <c r="D136" s="35"/>
      <c r="E136" s="30"/>
      <c r="F136" s="30"/>
      <c r="G136" s="30"/>
      <c r="H136" s="30"/>
      <c r="I136" s="34" t="s">
        <v>336</v>
      </c>
      <c r="J136" s="35"/>
    </row>
    <row r="137" ht="16.5" customHeight="1" spans="2:10">
      <c r="B137" s="47"/>
      <c r="C137" s="34"/>
      <c r="D137" s="35"/>
      <c r="E137" s="30"/>
      <c r="F137" s="30"/>
      <c r="G137" s="30"/>
      <c r="H137" s="30"/>
      <c r="I137" s="34"/>
      <c r="J137" s="35"/>
    </row>
    <row r="138" ht="16.5" customHeight="1" spans="2:10">
      <c r="B138" s="47"/>
      <c r="C138" s="34"/>
      <c r="D138" s="35"/>
      <c r="E138" s="30"/>
      <c r="F138" s="30"/>
      <c r="G138" s="30"/>
      <c r="H138" s="30"/>
      <c r="I138" s="34"/>
      <c r="J138" s="35"/>
    </row>
    <row r="139" ht="16.5" customHeight="1" spans="2:10">
      <c r="B139" s="47"/>
      <c r="C139" s="34"/>
      <c r="D139" s="35"/>
      <c r="E139" s="30"/>
      <c r="F139" s="30"/>
      <c r="G139" s="30"/>
      <c r="H139" s="30"/>
      <c r="I139" s="34"/>
      <c r="J139" s="35"/>
    </row>
    <row r="140" ht="16.5" customHeight="1" spans="2:10">
      <c r="B140" s="47"/>
      <c r="C140" s="34"/>
      <c r="D140" s="35"/>
      <c r="E140" s="30"/>
      <c r="F140" s="30"/>
      <c r="G140" s="30"/>
      <c r="H140" s="30"/>
      <c r="I140" s="34"/>
      <c r="J140" s="35"/>
    </row>
    <row r="141" ht="16.5" customHeight="1" spans="2:10">
      <c r="B141" s="47"/>
      <c r="C141" s="34"/>
      <c r="D141" s="35"/>
      <c r="E141" s="30"/>
      <c r="F141" s="30"/>
      <c r="G141" s="30"/>
      <c r="H141" s="30"/>
      <c r="I141" s="34"/>
      <c r="J141" s="35"/>
    </row>
    <row r="142" ht="16.5" customHeight="1" spans="2:10">
      <c r="B142" s="47"/>
      <c r="C142" s="34"/>
      <c r="D142" s="35"/>
      <c r="E142" s="30"/>
      <c r="F142" s="30"/>
      <c r="G142" s="30"/>
      <c r="H142" s="30"/>
      <c r="I142" s="34"/>
      <c r="J142" s="35"/>
    </row>
    <row r="143" ht="20" customHeight="1" spans="2:10">
      <c r="B143" s="47"/>
      <c r="C143" s="29" t="s">
        <v>224</v>
      </c>
      <c r="D143" s="30"/>
      <c r="E143" s="31" t="s">
        <v>353</v>
      </c>
      <c r="F143" s="31"/>
      <c r="G143" s="32" t="s">
        <v>354</v>
      </c>
      <c r="H143" s="32"/>
      <c r="I143" s="29" t="s">
        <v>224</v>
      </c>
      <c r="J143" s="30"/>
    </row>
    <row r="144" ht="16.5" customHeight="1" spans="2:10">
      <c r="B144" s="47"/>
      <c r="C144" s="34" t="s">
        <v>336</v>
      </c>
      <c r="D144" s="35"/>
      <c r="E144" s="30"/>
      <c r="F144" s="30"/>
      <c r="G144" s="30"/>
      <c r="H144" s="30"/>
      <c r="I144" s="34" t="s">
        <v>336</v>
      </c>
      <c r="J144" s="35"/>
    </row>
    <row r="145" ht="16.5" customHeight="1" spans="2:10">
      <c r="B145" s="47"/>
      <c r="C145" s="34"/>
      <c r="D145" s="35"/>
      <c r="E145" s="30"/>
      <c r="F145" s="30"/>
      <c r="G145" s="30"/>
      <c r="H145" s="30"/>
      <c r="I145" s="34"/>
      <c r="J145" s="35"/>
    </row>
    <row r="146" ht="16.5" customHeight="1" spans="2:10">
      <c r="B146" s="47"/>
      <c r="C146" s="34"/>
      <c r="D146" s="35"/>
      <c r="E146" s="30"/>
      <c r="F146" s="30"/>
      <c r="G146" s="30"/>
      <c r="H146" s="30"/>
      <c r="I146" s="34"/>
      <c r="J146" s="35"/>
    </row>
    <row r="147" ht="16.5" customHeight="1" spans="2:10">
      <c r="B147" s="47"/>
      <c r="C147" s="34"/>
      <c r="D147" s="35"/>
      <c r="E147" s="30"/>
      <c r="F147" s="30"/>
      <c r="G147" s="30"/>
      <c r="H147" s="30"/>
      <c r="I147" s="34"/>
      <c r="J147" s="35"/>
    </row>
    <row r="148" ht="16.5" customHeight="1" spans="2:10">
      <c r="B148" s="47"/>
      <c r="C148" s="34"/>
      <c r="D148" s="35"/>
      <c r="E148" s="30"/>
      <c r="F148" s="30"/>
      <c r="G148" s="30"/>
      <c r="H148" s="30"/>
      <c r="I148" s="34"/>
      <c r="J148" s="35"/>
    </row>
    <row r="149" ht="16.5" customHeight="1" spans="2:10">
      <c r="B149" s="47"/>
      <c r="C149" s="34"/>
      <c r="D149" s="35"/>
      <c r="E149" s="30"/>
      <c r="F149" s="30"/>
      <c r="G149" s="30"/>
      <c r="H149" s="30"/>
      <c r="I149" s="34"/>
      <c r="J149" s="35"/>
    </row>
    <row r="150" ht="16.5" customHeight="1" spans="2:10">
      <c r="B150" s="47"/>
      <c r="C150" s="34"/>
      <c r="D150" s="35"/>
      <c r="E150" s="30"/>
      <c r="F150" s="30"/>
      <c r="G150" s="30"/>
      <c r="H150" s="30"/>
      <c r="I150" s="34"/>
      <c r="J150" s="35"/>
    </row>
    <row r="151" ht="20" customHeight="1" spans="2:10">
      <c r="B151" s="47"/>
      <c r="C151" s="55" t="s">
        <v>224</v>
      </c>
      <c r="D151" s="29"/>
      <c r="E151" s="31" t="s">
        <v>355</v>
      </c>
      <c r="F151" s="31"/>
      <c r="G151" s="32" t="s">
        <v>356</v>
      </c>
      <c r="H151" s="32"/>
      <c r="I151" s="55" t="s">
        <v>224</v>
      </c>
      <c r="J151" s="29"/>
    </row>
    <row r="152" ht="16.5" customHeight="1" spans="2:10">
      <c r="B152" s="47"/>
      <c r="C152" s="34" t="s">
        <v>336</v>
      </c>
      <c r="D152" s="35"/>
      <c r="E152" s="30"/>
      <c r="F152" s="30"/>
      <c r="G152" s="30"/>
      <c r="H152" s="30"/>
      <c r="I152" s="34" t="s">
        <v>336</v>
      </c>
      <c r="J152" s="35"/>
    </row>
    <row r="153" ht="16.5" customHeight="1" spans="2:10">
      <c r="B153" s="47"/>
      <c r="C153" s="34"/>
      <c r="D153" s="35"/>
      <c r="E153" s="30"/>
      <c r="F153" s="30"/>
      <c r="G153" s="30"/>
      <c r="H153" s="30"/>
      <c r="I153" s="34"/>
      <c r="J153" s="35"/>
    </row>
    <row r="154" ht="16.5" customHeight="1" spans="2:10">
      <c r="B154" s="47"/>
      <c r="C154" s="34"/>
      <c r="D154" s="35"/>
      <c r="E154" s="30"/>
      <c r="F154" s="30"/>
      <c r="G154" s="30"/>
      <c r="H154" s="30"/>
      <c r="I154" s="34"/>
      <c r="J154" s="35"/>
    </row>
    <row r="155" ht="16.5" customHeight="1" spans="2:10">
      <c r="B155" s="47"/>
      <c r="C155" s="34"/>
      <c r="D155" s="35"/>
      <c r="E155" s="30"/>
      <c r="F155" s="30"/>
      <c r="G155" s="30"/>
      <c r="H155" s="30"/>
      <c r="I155" s="34"/>
      <c r="J155" s="35"/>
    </row>
    <row r="156" ht="16.5" customHeight="1" spans="2:10">
      <c r="B156" s="47"/>
      <c r="C156" s="34"/>
      <c r="D156" s="35"/>
      <c r="E156" s="30"/>
      <c r="F156" s="30"/>
      <c r="G156" s="30"/>
      <c r="H156" s="30"/>
      <c r="I156" s="34"/>
      <c r="J156" s="35"/>
    </row>
    <row r="157" ht="16.5" customHeight="1" spans="2:10">
      <c r="B157" s="47"/>
      <c r="C157" s="34"/>
      <c r="D157" s="35"/>
      <c r="E157" s="30"/>
      <c r="F157" s="30"/>
      <c r="G157" s="30"/>
      <c r="H157" s="30"/>
      <c r="I157" s="34"/>
      <c r="J157" s="35"/>
    </row>
    <row r="158" ht="16.5" customHeight="1" spans="2:10">
      <c r="B158" s="54"/>
      <c r="C158" s="34"/>
      <c r="D158" s="35"/>
      <c r="E158" s="30"/>
      <c r="F158" s="30"/>
      <c r="G158" s="30"/>
      <c r="H158" s="30"/>
      <c r="I158" s="34"/>
      <c r="J158" s="35"/>
    </row>
    <row r="159" ht="20" customHeight="1" spans="2:10">
      <c r="B159" s="28" t="s">
        <v>357</v>
      </c>
      <c r="C159" s="29" t="s">
        <v>224</v>
      </c>
      <c r="D159" s="30"/>
      <c r="E159" s="31"/>
      <c r="F159" s="31"/>
      <c r="G159" s="32"/>
      <c r="H159" s="32"/>
      <c r="I159" s="30" t="s">
        <v>224</v>
      </c>
      <c r="J159" s="33"/>
    </row>
    <row r="160" ht="16.5" customHeight="1" spans="2:10">
      <c r="B160" s="28"/>
      <c r="C160" s="34" t="s">
        <v>358</v>
      </c>
      <c r="D160" s="35"/>
      <c r="E160" s="30"/>
      <c r="F160" s="30"/>
      <c r="G160" s="30"/>
      <c r="H160" s="30"/>
      <c r="I160" s="34" t="s">
        <v>359</v>
      </c>
      <c r="J160" s="35"/>
    </row>
    <row r="161" ht="16.5" customHeight="1" spans="2:10">
      <c r="B161" s="28"/>
      <c r="C161" s="34"/>
      <c r="D161" s="35"/>
      <c r="E161" s="30"/>
      <c r="F161" s="30"/>
      <c r="G161" s="30"/>
      <c r="H161" s="30"/>
      <c r="I161" s="34"/>
      <c r="J161" s="35"/>
    </row>
    <row r="162" ht="16.5" customHeight="1" spans="2:10">
      <c r="B162" s="28"/>
      <c r="C162" s="34"/>
      <c r="D162" s="35"/>
      <c r="E162" s="30"/>
      <c r="F162" s="30"/>
      <c r="G162" s="30"/>
      <c r="H162" s="30"/>
      <c r="I162" s="34"/>
      <c r="J162" s="35"/>
    </row>
    <row r="163" ht="16.5" customHeight="1" spans="2:10">
      <c r="B163" s="28"/>
      <c r="C163" s="34"/>
      <c r="D163" s="35"/>
      <c r="E163" s="30"/>
      <c r="F163" s="30"/>
      <c r="G163" s="30"/>
      <c r="H163" s="30"/>
      <c r="I163" s="34"/>
      <c r="J163" s="35"/>
    </row>
    <row r="164" ht="16.5" customHeight="1" spans="2:10">
      <c r="B164" s="28"/>
      <c r="C164" s="34"/>
      <c r="D164" s="35"/>
      <c r="E164" s="30"/>
      <c r="F164" s="30"/>
      <c r="G164" s="30"/>
      <c r="H164" s="30"/>
      <c r="I164" s="34"/>
      <c r="J164" s="35"/>
    </row>
    <row r="165" ht="16.5" customHeight="1" spans="2:10">
      <c r="B165" s="28"/>
      <c r="C165" s="34"/>
      <c r="D165" s="35"/>
      <c r="E165" s="30"/>
      <c r="F165" s="30"/>
      <c r="G165" s="30"/>
      <c r="H165" s="30"/>
      <c r="I165" s="34"/>
      <c r="J165" s="35"/>
    </row>
    <row r="166" ht="16.5" customHeight="1" spans="2:10">
      <c r="B166" s="28"/>
      <c r="C166" s="34"/>
      <c r="D166" s="35"/>
      <c r="E166" s="30"/>
      <c r="F166" s="30"/>
      <c r="G166" s="30"/>
      <c r="H166" s="30"/>
      <c r="I166" s="34"/>
      <c r="J166" s="35"/>
    </row>
  </sheetData>
  <mergeCells count="168">
    <mergeCell ref="C7:D7"/>
    <mergeCell ref="E7:F7"/>
    <mergeCell ref="G7:H7"/>
    <mergeCell ref="I7:J7"/>
    <mergeCell ref="C15:D15"/>
    <mergeCell ref="E15:F15"/>
    <mergeCell ref="G15:H15"/>
    <mergeCell ref="I15:J15"/>
    <mergeCell ref="C23:D23"/>
    <mergeCell ref="E23:F23"/>
    <mergeCell ref="G23:H23"/>
    <mergeCell ref="I23:J23"/>
    <mergeCell ref="C31:D31"/>
    <mergeCell ref="E31:F31"/>
    <mergeCell ref="G31:H31"/>
    <mergeCell ref="I31:J31"/>
    <mergeCell ref="C39:D39"/>
    <mergeCell ref="E39:F39"/>
    <mergeCell ref="G39:H39"/>
    <mergeCell ref="I39:J39"/>
    <mergeCell ref="C47:D47"/>
    <mergeCell ref="E47:F47"/>
    <mergeCell ref="G47:H47"/>
    <mergeCell ref="I47:J47"/>
    <mergeCell ref="C55:D55"/>
    <mergeCell ref="E55:F55"/>
    <mergeCell ref="G55:H55"/>
    <mergeCell ref="I55:J55"/>
    <mergeCell ref="C63:D63"/>
    <mergeCell ref="E63:F63"/>
    <mergeCell ref="G63:H63"/>
    <mergeCell ref="I63:J63"/>
    <mergeCell ref="C71:D71"/>
    <mergeCell ref="E71:F71"/>
    <mergeCell ref="G71:H71"/>
    <mergeCell ref="I71:J71"/>
    <mergeCell ref="C79:D79"/>
    <mergeCell ref="E79:F79"/>
    <mergeCell ref="G79:H79"/>
    <mergeCell ref="I79:J79"/>
    <mergeCell ref="C87:D87"/>
    <mergeCell ref="E87:F87"/>
    <mergeCell ref="G87:H87"/>
    <mergeCell ref="I87:J87"/>
    <mergeCell ref="C95:D95"/>
    <mergeCell ref="E95:F95"/>
    <mergeCell ref="G95:H95"/>
    <mergeCell ref="I95:J95"/>
    <mergeCell ref="C103:D103"/>
    <mergeCell ref="E103:F103"/>
    <mergeCell ref="G103:H103"/>
    <mergeCell ref="I103:J103"/>
    <mergeCell ref="C111:D111"/>
    <mergeCell ref="E111:F111"/>
    <mergeCell ref="G111:H111"/>
    <mergeCell ref="I111:J111"/>
    <mergeCell ref="C119:D119"/>
    <mergeCell ref="E119:F119"/>
    <mergeCell ref="G119:H119"/>
    <mergeCell ref="I119:J119"/>
    <mergeCell ref="C127:D127"/>
    <mergeCell ref="E127:F127"/>
    <mergeCell ref="G127:H127"/>
    <mergeCell ref="I127:J127"/>
    <mergeCell ref="C135:D135"/>
    <mergeCell ref="E135:F135"/>
    <mergeCell ref="G135:H135"/>
    <mergeCell ref="I135:J135"/>
    <mergeCell ref="C143:D143"/>
    <mergeCell ref="E143:F143"/>
    <mergeCell ref="G143:H143"/>
    <mergeCell ref="I143:J143"/>
    <mergeCell ref="C151:D151"/>
    <mergeCell ref="E151:F151"/>
    <mergeCell ref="G151:H151"/>
    <mergeCell ref="I151:J151"/>
    <mergeCell ref="C159:D159"/>
    <mergeCell ref="E159:F159"/>
    <mergeCell ref="G159:H159"/>
    <mergeCell ref="I159:J159"/>
    <mergeCell ref="B5:B6"/>
    <mergeCell ref="B7:B30"/>
    <mergeCell ref="B31:B70"/>
    <mergeCell ref="B71:B158"/>
    <mergeCell ref="B159:B166"/>
    <mergeCell ref="B3:J4"/>
    <mergeCell ref="C5:F6"/>
    <mergeCell ref="G5:J6"/>
    <mergeCell ref="C8:D14"/>
    <mergeCell ref="E8:F14"/>
    <mergeCell ref="G8:H14"/>
    <mergeCell ref="I8:J14"/>
    <mergeCell ref="C64:D70"/>
    <mergeCell ref="E64:F70"/>
    <mergeCell ref="G64:H70"/>
    <mergeCell ref="I64:J70"/>
    <mergeCell ref="C16:D22"/>
    <mergeCell ref="E16:F22"/>
    <mergeCell ref="G16:H22"/>
    <mergeCell ref="I16:J22"/>
    <mergeCell ref="C24:D30"/>
    <mergeCell ref="E24:F30"/>
    <mergeCell ref="G24:H30"/>
    <mergeCell ref="I24:J30"/>
    <mergeCell ref="C40:D46"/>
    <mergeCell ref="E40:F46"/>
    <mergeCell ref="G40:H46"/>
    <mergeCell ref="I40:J46"/>
    <mergeCell ref="C32:D38"/>
    <mergeCell ref="E32:F38"/>
    <mergeCell ref="G32:H38"/>
    <mergeCell ref="I32:J38"/>
    <mergeCell ref="C56:D62"/>
    <mergeCell ref="E56:F62"/>
    <mergeCell ref="G56:H62"/>
    <mergeCell ref="I56:J62"/>
    <mergeCell ref="C48:D54"/>
    <mergeCell ref="E48:F54"/>
    <mergeCell ref="G48:H54"/>
    <mergeCell ref="I48:J54"/>
    <mergeCell ref="C72:D78"/>
    <mergeCell ref="E72:F78"/>
    <mergeCell ref="G72:H78"/>
    <mergeCell ref="I72:J78"/>
    <mergeCell ref="C88:D94"/>
    <mergeCell ref="E88:F94"/>
    <mergeCell ref="G88:H94"/>
    <mergeCell ref="I88:J94"/>
    <mergeCell ref="C80:D86"/>
    <mergeCell ref="E80:F86"/>
    <mergeCell ref="G80:H86"/>
    <mergeCell ref="I80:J86"/>
    <mergeCell ref="C104:D110"/>
    <mergeCell ref="E104:F110"/>
    <mergeCell ref="G104:H110"/>
    <mergeCell ref="I104:J110"/>
    <mergeCell ref="C96:D102"/>
    <mergeCell ref="E96:F102"/>
    <mergeCell ref="G96:H102"/>
    <mergeCell ref="I96:J102"/>
    <mergeCell ref="C120:D126"/>
    <mergeCell ref="E120:F126"/>
    <mergeCell ref="G120:H126"/>
    <mergeCell ref="I120:J126"/>
    <mergeCell ref="C112:D118"/>
    <mergeCell ref="E112:F118"/>
    <mergeCell ref="G112:H118"/>
    <mergeCell ref="I112:J118"/>
    <mergeCell ref="C136:D142"/>
    <mergeCell ref="E136:F142"/>
    <mergeCell ref="G136:H142"/>
    <mergeCell ref="I136:J142"/>
    <mergeCell ref="C128:D134"/>
    <mergeCell ref="E128:F134"/>
    <mergeCell ref="G128:H134"/>
    <mergeCell ref="I128:J134"/>
    <mergeCell ref="C152:D158"/>
    <mergeCell ref="E152:F158"/>
    <mergeCell ref="G152:H158"/>
    <mergeCell ref="I152:J158"/>
    <mergeCell ref="C144:D150"/>
    <mergeCell ref="E144:F150"/>
    <mergeCell ref="G144:H150"/>
    <mergeCell ref="I144:J150"/>
    <mergeCell ref="C160:D166"/>
    <mergeCell ref="E160:F166"/>
    <mergeCell ref="G160:H166"/>
    <mergeCell ref="I160:J166"/>
  </mergeCells>
  <pageMargins left="0.75" right="0.75" top="1" bottom="1" header="0.5" footer="0.5"/>
  <pageSetup paperSize="9" scale="58" fitToHeight="0" orientation="portrait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J24"/>
  <sheetViews>
    <sheetView zoomScale="70" zoomScaleNormal="70" workbookViewId="0">
      <selection activeCell="I105" sqref="I105:J111"/>
    </sheetView>
  </sheetViews>
  <sheetFormatPr defaultColWidth="9" defaultRowHeight="20.4"/>
  <cols>
    <col min="2" max="2" width="9" style="11"/>
    <col min="3" max="4" width="20.6388888888889" customWidth="1"/>
    <col min="5" max="8" width="10.6388888888889" customWidth="1"/>
    <col min="9" max="10" width="20.6388888888889" customWidth="1"/>
  </cols>
  <sheetData>
    <row r="1" ht="13.5" customHeight="1"/>
    <row r="2" ht="13.5" customHeight="1"/>
    <row r="3" ht="20" customHeight="1" spans="2:10">
      <c r="B3" s="12" t="s">
        <v>360</v>
      </c>
      <c r="C3" s="13"/>
      <c r="D3" s="13"/>
      <c r="E3" s="13"/>
      <c r="F3" s="13"/>
      <c r="G3" s="13"/>
      <c r="H3" s="13"/>
      <c r="I3" s="13"/>
      <c r="J3" s="14"/>
    </row>
    <row r="4" ht="20" customHeight="1" spans="2:10">
      <c r="B4" s="15"/>
      <c r="C4" s="16"/>
      <c r="D4" s="16"/>
      <c r="E4" s="16"/>
      <c r="F4" s="16"/>
      <c r="G4" s="16"/>
      <c r="H4" s="16"/>
      <c r="I4" s="16"/>
      <c r="J4" s="17"/>
    </row>
    <row r="5" ht="14" customHeight="1" spans="2:10">
      <c r="B5" s="18" t="s">
        <v>307</v>
      </c>
      <c r="C5" s="19" t="s">
        <v>361</v>
      </c>
      <c r="D5" s="20"/>
      <c r="E5" s="20"/>
      <c r="F5" s="20"/>
      <c r="G5" s="21" t="s">
        <v>190</v>
      </c>
      <c r="H5" s="21"/>
      <c r="I5" s="21"/>
      <c r="J5" s="22"/>
    </row>
    <row r="6" ht="14" customHeight="1" spans="2:10">
      <c r="B6" s="23"/>
      <c r="C6" s="24"/>
      <c r="D6" s="25"/>
      <c r="E6" s="25"/>
      <c r="F6" s="25"/>
      <c r="G6" s="26"/>
      <c r="H6" s="26"/>
      <c r="I6" s="26"/>
      <c r="J6" s="27"/>
    </row>
    <row r="7" ht="20" customHeight="1" spans="2:10">
      <c r="B7" s="28" t="s">
        <v>357</v>
      </c>
      <c r="C7" s="29" t="s">
        <v>224</v>
      </c>
      <c r="D7" s="30"/>
      <c r="E7" s="31" t="s">
        <v>362</v>
      </c>
      <c r="F7" s="31"/>
      <c r="G7" s="32" t="s">
        <v>363</v>
      </c>
      <c r="H7" s="32"/>
      <c r="I7" s="30" t="s">
        <v>224</v>
      </c>
      <c r="J7" s="33"/>
    </row>
    <row r="8" ht="16.5" customHeight="1" spans="2:10">
      <c r="B8" s="28"/>
      <c r="C8" s="34" t="s">
        <v>364</v>
      </c>
      <c r="D8" s="35"/>
      <c r="E8" s="36"/>
      <c r="F8" s="36"/>
      <c r="G8" s="36"/>
      <c r="H8" s="36"/>
      <c r="I8" s="34" t="s">
        <v>365</v>
      </c>
      <c r="J8" s="37"/>
    </row>
    <row r="9" ht="16.5" customHeight="1" spans="2:10">
      <c r="B9" s="28"/>
      <c r="C9" s="34"/>
      <c r="D9" s="35"/>
      <c r="E9" s="36"/>
      <c r="F9" s="36"/>
      <c r="G9" s="36"/>
      <c r="H9" s="36"/>
      <c r="I9" s="34"/>
      <c r="J9" s="37"/>
    </row>
    <row r="10" ht="16.5" customHeight="1" spans="2:10">
      <c r="B10" s="28"/>
      <c r="C10" s="34"/>
      <c r="D10" s="35"/>
      <c r="E10" s="36"/>
      <c r="F10" s="36"/>
      <c r="G10" s="36"/>
      <c r="H10" s="36"/>
      <c r="I10" s="34"/>
      <c r="J10" s="37"/>
    </row>
    <row r="11" ht="16.5" customHeight="1" spans="2:10">
      <c r="B11" s="28"/>
      <c r="C11" s="34"/>
      <c r="D11" s="35"/>
      <c r="E11" s="36"/>
      <c r="F11" s="36"/>
      <c r="G11" s="36"/>
      <c r="H11" s="36"/>
      <c r="I11" s="34"/>
      <c r="J11" s="37"/>
    </row>
    <row r="12" ht="16.5" customHeight="1" spans="2:10">
      <c r="B12" s="28"/>
      <c r="C12" s="34"/>
      <c r="D12" s="35"/>
      <c r="E12" s="36"/>
      <c r="F12" s="36"/>
      <c r="G12" s="36"/>
      <c r="H12" s="36"/>
      <c r="I12" s="34"/>
      <c r="J12" s="37"/>
    </row>
    <row r="13" ht="16.5" customHeight="1" spans="2:10">
      <c r="B13" s="28"/>
      <c r="C13" s="34"/>
      <c r="D13" s="35"/>
      <c r="E13" s="36"/>
      <c r="F13" s="36"/>
      <c r="G13" s="36"/>
      <c r="H13" s="36"/>
      <c r="I13" s="34"/>
      <c r="J13" s="37"/>
    </row>
    <row r="14" ht="16.5" customHeight="1" spans="2:10">
      <c r="B14" s="28"/>
      <c r="C14" s="34"/>
      <c r="D14" s="35"/>
      <c r="E14" s="36"/>
      <c r="F14" s="36"/>
      <c r="G14" s="36"/>
      <c r="H14" s="36"/>
      <c r="I14" s="34"/>
      <c r="J14" s="37"/>
    </row>
    <row r="15" ht="14" customHeight="1" spans="2:10">
      <c r="B15" s="18" t="s">
        <v>307</v>
      </c>
      <c r="C15" s="19" t="s">
        <v>361</v>
      </c>
      <c r="D15" s="20"/>
      <c r="E15" s="20"/>
      <c r="F15" s="20"/>
      <c r="G15" s="21" t="s">
        <v>190</v>
      </c>
      <c r="H15" s="21"/>
      <c r="I15" s="21"/>
      <c r="J15" s="22"/>
    </row>
    <row r="16" ht="14" customHeight="1" spans="2:10">
      <c r="B16" s="23"/>
      <c r="C16" s="24"/>
      <c r="D16" s="25"/>
      <c r="E16" s="25"/>
      <c r="F16" s="25"/>
      <c r="G16" s="26"/>
      <c r="H16" s="26"/>
      <c r="I16" s="26"/>
      <c r="J16" s="27"/>
    </row>
    <row r="17" ht="20" customHeight="1" spans="2:10">
      <c r="B17" s="28" t="s">
        <v>357</v>
      </c>
      <c r="C17" s="29" t="s">
        <v>224</v>
      </c>
      <c r="D17" s="30"/>
      <c r="E17" s="31" t="s">
        <v>366</v>
      </c>
      <c r="F17" s="31"/>
      <c r="G17" s="32" t="s">
        <v>367</v>
      </c>
      <c r="H17" s="32"/>
      <c r="I17" s="30" t="s">
        <v>224</v>
      </c>
      <c r="J17" s="33"/>
    </row>
    <row r="18" ht="16.5" customHeight="1" spans="2:10">
      <c r="B18" s="28"/>
      <c r="C18" s="38" t="s">
        <v>358</v>
      </c>
      <c r="D18" s="39"/>
      <c r="E18" s="36" t="str">
        <f>_xlfn.DISPIMG("ID_648A408A52B34F4EB86A7405B97EB911",1)</f>
        <v>=DISPIMG("ID_648A408A52B34F4EB86A7405B97EB911",1)</v>
      </c>
      <c r="F18" s="36"/>
      <c r="G18" s="36"/>
      <c r="H18" s="36"/>
      <c r="I18" s="38" t="s">
        <v>359</v>
      </c>
      <c r="J18" s="40"/>
    </row>
    <row r="19" ht="16.5" customHeight="1" spans="2:10">
      <c r="B19" s="28"/>
      <c r="C19" s="38"/>
      <c r="D19" s="39"/>
      <c r="E19" s="36"/>
      <c r="F19" s="36"/>
      <c r="G19" s="36"/>
      <c r="H19" s="36"/>
      <c r="I19" s="38"/>
      <c r="J19" s="40"/>
    </row>
    <row r="20" ht="16.5" customHeight="1" spans="2:10">
      <c r="B20" s="28"/>
      <c r="C20" s="38"/>
      <c r="D20" s="39"/>
      <c r="E20" s="36"/>
      <c r="F20" s="36"/>
      <c r="G20" s="36"/>
      <c r="H20" s="36"/>
      <c r="I20" s="38"/>
      <c r="J20" s="40"/>
    </row>
    <row r="21" ht="16.5" customHeight="1" spans="2:10">
      <c r="B21" s="28"/>
      <c r="C21" s="38"/>
      <c r="D21" s="39"/>
      <c r="E21" s="36"/>
      <c r="F21" s="36"/>
      <c r="G21" s="36"/>
      <c r="H21" s="36"/>
      <c r="I21" s="38"/>
      <c r="J21" s="40"/>
    </row>
    <row r="22" ht="16.5" customHeight="1" spans="2:10">
      <c r="B22" s="28"/>
      <c r="C22" s="38"/>
      <c r="D22" s="39"/>
      <c r="E22" s="36"/>
      <c r="F22" s="36"/>
      <c r="G22" s="36"/>
      <c r="H22" s="36"/>
      <c r="I22" s="38"/>
      <c r="J22" s="40"/>
    </row>
    <row r="23" ht="16.5" customHeight="1" spans="2:10">
      <c r="B23" s="28"/>
      <c r="C23" s="38"/>
      <c r="D23" s="39"/>
      <c r="E23" s="36"/>
      <c r="F23" s="36"/>
      <c r="G23" s="36"/>
      <c r="H23" s="36"/>
      <c r="I23" s="38"/>
      <c r="J23" s="40"/>
    </row>
    <row r="24" ht="16.5" customHeight="1" spans="2:10">
      <c r="B24" s="41"/>
      <c r="C24" s="42"/>
      <c r="D24" s="43"/>
      <c r="E24" s="44"/>
      <c r="F24" s="44"/>
      <c r="G24" s="44"/>
      <c r="H24" s="44"/>
      <c r="I24" s="42"/>
      <c r="J24" s="45"/>
    </row>
  </sheetData>
  <mergeCells count="25">
    <mergeCell ref="C7:D7"/>
    <mergeCell ref="E7:F7"/>
    <mergeCell ref="G7:H7"/>
    <mergeCell ref="I7:J7"/>
    <mergeCell ref="C17:D17"/>
    <mergeCell ref="E17:F17"/>
    <mergeCell ref="G17:H17"/>
    <mergeCell ref="I17:J17"/>
    <mergeCell ref="B5:B6"/>
    <mergeCell ref="B7:B14"/>
    <mergeCell ref="B15:B16"/>
    <mergeCell ref="B17:B24"/>
    <mergeCell ref="C18:D24"/>
    <mergeCell ref="E18:F24"/>
    <mergeCell ref="G18:H24"/>
    <mergeCell ref="I18:J24"/>
    <mergeCell ref="C15:F16"/>
    <mergeCell ref="G15:J16"/>
    <mergeCell ref="C8:D14"/>
    <mergeCell ref="E8:F14"/>
    <mergeCell ref="G8:H14"/>
    <mergeCell ref="I8:J14"/>
    <mergeCell ref="B3:J4"/>
    <mergeCell ref="C5:F6"/>
    <mergeCell ref="G5:J6"/>
  </mergeCells>
  <pageMargins left="0.75" right="0.75" top="1" bottom="1" header="0.5" footer="0.5"/>
  <pageSetup paperSize="9" scale="61" fitToHeight="0" orientation="portrait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"/>
  <sheetViews>
    <sheetView zoomScale="115" zoomScaleNormal="115" workbookViewId="0">
      <selection activeCell="C20" sqref="C20"/>
    </sheetView>
  </sheetViews>
  <sheetFormatPr defaultColWidth="8.88888888888889" defaultRowHeight="14.4" outlineLevelCol="2"/>
  <cols>
    <col min="1" max="1" width="24.7777777777778" style="3" customWidth="1"/>
    <col min="2" max="2" width="32.7777777777778" style="3" customWidth="1"/>
    <col min="3" max="3" width="45.2222222222222" style="3" customWidth="1"/>
    <col min="4" max="16384" width="8.88888888888889" style="3"/>
  </cols>
  <sheetData>
    <row r="1" s="3" customFormat="1" ht="31" customHeight="1" spans="1:3">
      <c r="A1" s="4"/>
      <c r="B1" s="5" t="s">
        <v>368</v>
      </c>
      <c r="C1" s="5" t="s">
        <v>369</v>
      </c>
    </row>
    <row r="2" s="3" customFormat="1" spans="1:3">
      <c r="A2" s="6" t="s">
        <v>370</v>
      </c>
      <c r="B2" s="7" t="s">
        <v>371</v>
      </c>
      <c r="C2" s="7" t="s">
        <v>372</v>
      </c>
    </row>
    <row r="3" s="3" customFormat="1" spans="1:3">
      <c r="A3" s="6" t="s">
        <v>373</v>
      </c>
      <c r="B3" s="8"/>
      <c r="C3" s="8" t="s">
        <v>374</v>
      </c>
    </row>
    <row r="4" s="3" customFormat="1" spans="1:3">
      <c r="A4" s="6" t="s">
        <v>227</v>
      </c>
      <c r="B4" s="8" t="s">
        <v>375</v>
      </c>
      <c r="C4" s="8" t="s">
        <v>376</v>
      </c>
    </row>
    <row r="5" s="3" customFormat="1" spans="1:3">
      <c r="A5" s="6" t="s">
        <v>232</v>
      </c>
      <c r="B5" s="8"/>
      <c r="C5" s="8" t="s">
        <v>377</v>
      </c>
    </row>
    <row r="6" s="3" customFormat="1" spans="1:3">
      <c r="A6" s="6" t="s">
        <v>234</v>
      </c>
      <c r="B6" s="8" t="s">
        <v>378</v>
      </c>
      <c r="C6" s="8" t="s">
        <v>379</v>
      </c>
    </row>
    <row r="7" s="3" customFormat="1" ht="86.4" spans="1:3">
      <c r="A7" s="6" t="s">
        <v>380</v>
      </c>
      <c r="B7" s="8" t="s">
        <v>381</v>
      </c>
      <c r="C7" s="9" t="s">
        <v>382</v>
      </c>
    </row>
    <row r="8" s="3" customFormat="1" ht="86.4" spans="1:3">
      <c r="A8" s="6" t="s">
        <v>383</v>
      </c>
      <c r="B8" s="9" t="s">
        <v>384</v>
      </c>
      <c r="C8" s="9" t="s">
        <v>385</v>
      </c>
    </row>
    <row r="9" s="3" customFormat="1" ht="15.6" spans="1:3">
      <c r="A9" s="6" t="s">
        <v>386</v>
      </c>
      <c r="B9" s="9" t="s">
        <v>381</v>
      </c>
      <c r="C9" s="9" t="s">
        <v>387</v>
      </c>
    </row>
    <row r="10" s="3" customFormat="1" ht="28.8" spans="1:3">
      <c r="A10" s="6" t="s">
        <v>388</v>
      </c>
      <c r="B10" s="9" t="s">
        <v>389</v>
      </c>
      <c r="C10" s="8" t="s">
        <v>390</v>
      </c>
    </row>
    <row r="11" s="3" customFormat="1" spans="1:3">
      <c r="A11" s="6" t="s">
        <v>391</v>
      </c>
      <c r="B11" s="9" t="s">
        <v>392</v>
      </c>
      <c r="C11" s="8" t="s">
        <v>393</v>
      </c>
    </row>
    <row r="12" s="3" customFormat="1" spans="1:3">
      <c r="A12" s="6" t="s">
        <v>394</v>
      </c>
      <c r="B12" s="8" t="s">
        <v>395</v>
      </c>
      <c r="C12" s="8" t="s">
        <v>396</v>
      </c>
    </row>
    <row r="13" s="3" customFormat="1" spans="1:3">
      <c r="A13" s="6" t="s">
        <v>397</v>
      </c>
      <c r="B13" s="8" t="s">
        <v>398</v>
      </c>
      <c r="C13" s="8" t="s">
        <v>399</v>
      </c>
    </row>
    <row r="14" s="3" customFormat="1" ht="43.2" spans="1:3">
      <c r="A14" s="10" t="s">
        <v>400</v>
      </c>
      <c r="B14" s="9" t="s">
        <v>401</v>
      </c>
      <c r="C14" s="9" t="s">
        <v>402</v>
      </c>
    </row>
    <row r="15" s="3" customFormat="1" spans="1:3">
      <c r="A15" s="6" t="s">
        <v>403</v>
      </c>
      <c r="B15" s="8" t="s">
        <v>404</v>
      </c>
      <c r="C15" s="8" t="s">
        <v>405</v>
      </c>
    </row>
    <row r="16" s="3" customFormat="1" spans="1:3">
      <c r="A16" s="10" t="s">
        <v>406</v>
      </c>
      <c r="B16" s="8" t="s">
        <v>381</v>
      </c>
      <c r="C16" s="8" t="s">
        <v>407</v>
      </c>
    </row>
  </sheetData>
  <hyperlinks>
    <hyperlink ref="C8" r:id="rId1" display="0.5mm@150-400mm&#10;1mm@400-600mm&#10;3mm@600-800mm&#10;6mm@800-1200mm&#10;10mm@1200-1800mm&#10;20mm@1800-2000mm" tooltip="mailto:0.5mm@150-400mm1mm@400-600mm3mm@600-800mm6mm@800-1200mm10mm@1200~1800mm20mm@1800-2000mm"/>
  </hyperlinks>
  <pageMargins left="0.75" right="0.75" top="1" bottom="1" header="0.5" footer="0.5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"/>
  <sheetViews>
    <sheetView workbookViewId="0">
      <selection activeCell="I105" sqref="I105:J111"/>
    </sheetView>
  </sheetViews>
  <sheetFormatPr defaultColWidth="8.88888888888889" defaultRowHeight="14.4" outlineLevelRow="7" outlineLevelCol="2"/>
  <cols>
    <col min="1" max="1" width="17" customWidth="1"/>
    <col min="2" max="2" width="17" style="1" customWidth="1"/>
  </cols>
  <sheetData>
    <row r="1" spans="1:3">
      <c r="A1" t="s">
        <v>408</v>
      </c>
      <c r="B1" s="1" t="s">
        <v>409</v>
      </c>
    </row>
    <row r="2" spans="1:3">
      <c r="A2" t="s">
        <v>347</v>
      </c>
      <c r="B2" s="1">
        <v>14.64</v>
      </c>
      <c r="C2" t="s">
        <v>410</v>
      </c>
    </row>
    <row r="3" spans="1:3">
      <c r="A3" t="s">
        <v>411</v>
      </c>
      <c r="B3" s="1" t="s">
        <v>412</v>
      </c>
    </row>
    <row r="4" spans="1:3">
      <c r="A4" s="2" t="s">
        <v>413</v>
      </c>
      <c r="B4" s="1" t="s">
        <v>414</v>
      </c>
      <c r="C4" t="s">
        <v>415</v>
      </c>
    </row>
    <row r="5" spans="1:3">
      <c r="A5" t="s">
        <v>345</v>
      </c>
    </row>
    <row r="6" spans="1:3">
      <c r="A6" t="s">
        <v>416</v>
      </c>
      <c r="B6" s="1">
        <v>151.32</v>
      </c>
    </row>
    <row r="7" spans="1:3">
      <c r="A7" t="s">
        <v>417</v>
      </c>
      <c r="B7" s="1">
        <v>103.2</v>
      </c>
      <c r="C7" t="s">
        <v>418</v>
      </c>
    </row>
    <row r="8" spans="1:3">
      <c r="A8" t="s">
        <v>419</v>
      </c>
      <c r="B8" s="1">
        <v>97.2</v>
      </c>
      <c r="C8" t="s">
        <v>420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Keyence</vt:lpstr>
      <vt:lpstr>Autonics Laser Displacement </vt:lpstr>
      <vt:lpstr>XR series</vt:lpstr>
      <vt:lpstr>coloe+laser keyence</vt:lpstr>
      <vt:lpstr>Omron photo</vt:lpstr>
      <vt:lpstr>Panasonic</vt:lpstr>
      <vt:lpstr>Schneider </vt:lpstr>
      <vt:lpstr>Leuze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keywords>, docId:4380ACED9EB1EE1C5C9CAA0B3AD7498C</cp:keywords>
  <cp:lastModifiedBy>深浦海外SENPUM王佳Jovia</cp:lastModifiedBy>
  <dcterms:created xsi:type="dcterms:W3CDTF">2021-02-04T06:32:00Z</dcterms:created>
  <cp:lastPrinted>2023-12-21T07:39:00Z</cp:lastPrinted>
  <dcterms:modified xsi:type="dcterms:W3CDTF">2026-09-04T09:51:20Z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A2204234DE8E4489ABEB253B8E2ED231_13</vt:lpwstr>
  </property>
  <property fmtid="{D5CDD505-2E9C-101B-9397-08002B2CF9AE}" pid="4" name="CalculationRule">
    <vt:i4>0</vt:i4>
  </property>
</Properties>
</file>